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60" windowWidth="20475" windowHeight="75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M21" i="1"/>
  <c r="M6"/>
  <c r="M7"/>
  <c r="M8"/>
  <c r="M9"/>
  <c r="M10"/>
  <c r="M11"/>
  <c r="M12"/>
  <c r="M13"/>
  <c r="M14"/>
  <c r="M15"/>
  <c r="M16"/>
  <c r="M17"/>
  <c r="M18"/>
  <c r="M19"/>
  <c r="M20"/>
  <c r="M5"/>
  <c r="L7"/>
  <c r="L8"/>
  <c r="L9"/>
  <c r="L10"/>
  <c r="L11"/>
  <c r="L12"/>
  <c r="L19"/>
  <c r="E21" l="1"/>
  <c r="F21"/>
  <c r="G21"/>
  <c r="H21"/>
  <c r="I21"/>
  <c r="J21"/>
  <c r="K21"/>
  <c r="D15" l="1"/>
  <c r="L15" s="1"/>
  <c r="D6"/>
  <c r="L6" s="1"/>
  <c r="D13"/>
  <c r="L13" s="1"/>
  <c r="D14"/>
  <c r="L14" s="1"/>
  <c r="D16"/>
  <c r="L16" s="1"/>
  <c r="D17"/>
  <c r="L17" s="1"/>
  <c r="D18"/>
  <c r="L18" s="1"/>
  <c r="D20"/>
  <c r="L20" s="1"/>
  <c r="D5"/>
  <c r="L5" l="1"/>
  <c r="D21"/>
  <c r="L21" s="1"/>
</calcChain>
</file>

<file path=xl/sharedStrings.xml><?xml version="1.0" encoding="utf-8"?>
<sst xmlns="http://schemas.openxmlformats.org/spreadsheetml/2006/main" count="33" uniqueCount="33">
  <si>
    <t>序号</t>
    <phoneticPr fontId="1" type="noConversion"/>
  </si>
  <si>
    <t>学校</t>
    <phoneticPr fontId="1" type="noConversion"/>
  </si>
  <si>
    <t>科学</t>
    <phoneticPr fontId="1" type="noConversion"/>
  </si>
  <si>
    <t>灯光改造</t>
    <phoneticPr fontId="1" type="noConversion"/>
  </si>
  <si>
    <t>乐清市群芳学校</t>
  </si>
  <si>
    <t>乐清市树德学校</t>
  </si>
  <si>
    <t>乐清市新源学校</t>
  </si>
  <si>
    <t>乐清市慧雅学校</t>
  </si>
  <si>
    <t>乐清市春晖寄宿学校</t>
    <phoneticPr fontId="1" type="noConversion"/>
  </si>
  <si>
    <t>乐清市雁荡山武术学校</t>
    <phoneticPr fontId="1" type="noConversion"/>
  </si>
  <si>
    <t>乐清市瑞阳学校</t>
    <phoneticPr fontId="1" type="noConversion"/>
  </si>
  <si>
    <t>乐清市五支峰文武学校</t>
    <phoneticPr fontId="1" type="noConversion"/>
  </si>
  <si>
    <t>乐清市南屏学校</t>
    <phoneticPr fontId="1" type="noConversion"/>
  </si>
  <si>
    <t>乐清市柳市光明小学</t>
    <phoneticPr fontId="1" type="noConversion"/>
  </si>
  <si>
    <t>乐清市文博小学</t>
    <phoneticPr fontId="1" type="noConversion"/>
  </si>
  <si>
    <t>乐清市新阳光学校</t>
    <phoneticPr fontId="1" type="noConversion"/>
  </si>
  <si>
    <t>乐清市璟阳小学</t>
    <phoneticPr fontId="1" type="noConversion"/>
  </si>
  <si>
    <t>乐清市虹桥民工学校</t>
    <phoneticPr fontId="1" type="noConversion"/>
  </si>
  <si>
    <t>乐清市东方少艺校</t>
    <phoneticPr fontId="1" type="noConversion"/>
  </si>
  <si>
    <t>乐清市小博士学校</t>
    <phoneticPr fontId="1" type="noConversion"/>
  </si>
  <si>
    <t>课桌椅数量</t>
    <phoneticPr fontId="1" type="noConversion"/>
  </si>
  <si>
    <t>总金额</t>
    <phoneticPr fontId="1" type="noConversion"/>
  </si>
  <si>
    <t>补助金额</t>
    <phoneticPr fontId="1" type="noConversion"/>
  </si>
  <si>
    <t>汇   总</t>
    <phoneticPr fontId="1" type="noConversion"/>
  </si>
  <si>
    <t>课桌椅</t>
    <phoneticPr fontId="1" type="noConversion"/>
  </si>
  <si>
    <t>信息化  设备</t>
    <phoneticPr fontId="1" type="noConversion"/>
  </si>
  <si>
    <t>附件</t>
    <phoneticPr fontId="1" type="noConversion"/>
  </si>
  <si>
    <t>乐清市新居民学校办学条件提升工程设备采购经费补助方案</t>
    <phoneticPr fontId="1" type="noConversion"/>
  </si>
  <si>
    <t xml:space="preserve">           单位：元</t>
    <phoneticPr fontId="1" type="noConversion"/>
  </si>
  <si>
    <t>实验室   设备</t>
    <phoneticPr fontId="1" type="noConversion"/>
  </si>
  <si>
    <t>体育器材</t>
    <phoneticPr fontId="1" type="noConversion"/>
  </si>
  <si>
    <t>音乐器材</t>
    <phoneticPr fontId="1" type="noConversion"/>
  </si>
  <si>
    <t>美术器材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</si>
</sst>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_ 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12"/>
      <name val="仿宋"/>
      <family val="3"/>
      <charset val="134"/>
    </font>
    <font>
      <sz val="11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24"/>
      <color theme="1"/>
      <name val="宋体"/>
      <family val="2"/>
      <charset val="134"/>
      <scheme val="minor"/>
    </font>
    <font>
      <sz val="2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topLeftCell="A3" workbookViewId="0">
      <selection activeCell="O15" sqref="O15"/>
    </sheetView>
  </sheetViews>
  <sheetFormatPr defaultRowHeight="13.5"/>
  <cols>
    <col min="1" max="1" width="6.75" style="3" customWidth="1"/>
    <col min="2" max="2" width="26" customWidth="1"/>
    <col min="3" max="3" width="13.875" hidden="1" customWidth="1"/>
    <col min="4" max="13" width="9.625" customWidth="1"/>
  </cols>
  <sheetData>
    <row r="1" spans="1:13" ht="18.75" customHeight="1">
      <c r="A1" s="20" t="s">
        <v>26</v>
      </c>
      <c r="B1" s="20"/>
    </row>
    <row r="2" spans="1:13" ht="36.75" customHeight="1">
      <c r="A2" s="17" t="s">
        <v>27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8.75" customHeight="1">
      <c r="A3" s="14"/>
      <c r="B3" s="15"/>
      <c r="C3" s="15"/>
      <c r="D3" s="15"/>
      <c r="E3" s="15"/>
      <c r="F3" s="15"/>
      <c r="G3" s="15"/>
      <c r="H3" s="15"/>
      <c r="I3" s="15"/>
      <c r="J3" s="19" t="s">
        <v>28</v>
      </c>
      <c r="K3" s="19"/>
      <c r="L3" s="19"/>
      <c r="M3" s="19"/>
    </row>
    <row r="4" spans="1:13" s="3" customFormat="1" ht="32.25" customHeight="1">
      <c r="A4" s="12" t="s">
        <v>0</v>
      </c>
      <c r="B4" s="12" t="s">
        <v>1</v>
      </c>
      <c r="C4" s="12" t="s">
        <v>20</v>
      </c>
      <c r="D4" s="12" t="s">
        <v>24</v>
      </c>
      <c r="E4" s="12" t="s">
        <v>30</v>
      </c>
      <c r="F4" s="12" t="s">
        <v>31</v>
      </c>
      <c r="G4" s="12" t="s">
        <v>32</v>
      </c>
      <c r="H4" s="12" t="s">
        <v>2</v>
      </c>
      <c r="I4" s="12" t="s">
        <v>29</v>
      </c>
      <c r="J4" s="12" t="s">
        <v>25</v>
      </c>
      <c r="K4" s="12" t="s">
        <v>3</v>
      </c>
      <c r="L4" s="13" t="s">
        <v>21</v>
      </c>
      <c r="M4" s="12" t="s">
        <v>22</v>
      </c>
    </row>
    <row r="5" spans="1:13" ht="21" customHeight="1">
      <c r="A5" s="2">
        <v>1</v>
      </c>
      <c r="B5" s="5" t="s">
        <v>18</v>
      </c>
      <c r="C5" s="5">
        <v>300</v>
      </c>
      <c r="D5" s="5">
        <f>C5*158</f>
        <v>47400</v>
      </c>
      <c r="E5" s="4"/>
      <c r="F5" s="4"/>
      <c r="G5" s="4">
        <v>695</v>
      </c>
      <c r="H5" s="4"/>
      <c r="I5" s="6">
        <v>10304</v>
      </c>
      <c r="J5" s="6"/>
      <c r="K5" s="2">
        <v>31590</v>
      </c>
      <c r="L5" s="11">
        <f>SUM(D5:K5)</f>
        <v>89989</v>
      </c>
      <c r="M5" s="11">
        <f>L5*0.8</f>
        <v>71991.199999999997</v>
      </c>
    </row>
    <row r="6" spans="1:13" ht="21" customHeight="1">
      <c r="A6" s="2">
        <v>2</v>
      </c>
      <c r="B6" s="5" t="s">
        <v>17</v>
      </c>
      <c r="C6" s="5">
        <v>350</v>
      </c>
      <c r="D6" s="5">
        <f>C6*158</f>
        <v>55300</v>
      </c>
      <c r="E6" s="4">
        <v>3139</v>
      </c>
      <c r="F6" s="4">
        <v>8350</v>
      </c>
      <c r="G6" s="6"/>
      <c r="H6" s="8"/>
      <c r="I6" s="6">
        <v>4752</v>
      </c>
      <c r="J6" s="6">
        <v>142590</v>
      </c>
      <c r="K6" s="6"/>
      <c r="L6" s="11">
        <f t="shared" ref="L6:L20" si="0">SUM(D6:K6)</f>
        <v>214131</v>
      </c>
      <c r="M6" s="11">
        <f t="shared" ref="M6:M21" si="1">L6*0.8</f>
        <v>171304.80000000002</v>
      </c>
    </row>
    <row r="7" spans="1:13" ht="21" customHeight="1">
      <c r="A7" s="2">
        <v>3</v>
      </c>
      <c r="B7" s="5" t="s">
        <v>16</v>
      </c>
      <c r="C7" s="5"/>
      <c r="D7" s="5"/>
      <c r="E7" s="4">
        <v>12306</v>
      </c>
      <c r="F7" s="4">
        <v>7830</v>
      </c>
      <c r="G7" s="6"/>
      <c r="H7" s="9">
        <v>45120</v>
      </c>
      <c r="I7" s="6"/>
      <c r="J7" s="6"/>
      <c r="K7" s="6"/>
      <c r="L7" s="11">
        <f t="shared" si="0"/>
        <v>65256</v>
      </c>
      <c r="M7" s="11">
        <f t="shared" si="1"/>
        <v>52204.800000000003</v>
      </c>
    </row>
    <row r="8" spans="1:13" ht="21" customHeight="1">
      <c r="A8" s="2">
        <v>4</v>
      </c>
      <c r="B8" s="5" t="s">
        <v>7</v>
      </c>
      <c r="C8" s="5"/>
      <c r="D8" s="5"/>
      <c r="E8" s="4">
        <v>2296</v>
      </c>
      <c r="F8" s="4">
        <v>6487</v>
      </c>
      <c r="G8" s="4">
        <v>4472</v>
      </c>
      <c r="H8" s="8">
        <v>6905</v>
      </c>
      <c r="I8" s="6"/>
      <c r="J8" s="6"/>
      <c r="K8" s="6"/>
      <c r="L8" s="11">
        <f t="shared" si="0"/>
        <v>20160</v>
      </c>
      <c r="M8" s="11">
        <f t="shared" si="1"/>
        <v>16128</v>
      </c>
    </row>
    <row r="9" spans="1:13" ht="21" customHeight="1">
      <c r="A9" s="2">
        <v>5</v>
      </c>
      <c r="B9" s="5" t="s">
        <v>4</v>
      </c>
      <c r="C9" s="5"/>
      <c r="D9" s="5"/>
      <c r="E9" s="4">
        <v>1329</v>
      </c>
      <c r="F9" s="4">
        <v>9582</v>
      </c>
      <c r="G9" s="4">
        <v>13718</v>
      </c>
      <c r="H9" s="10">
        <v>6966</v>
      </c>
      <c r="I9" s="6">
        <v>23016</v>
      </c>
      <c r="J9" s="6"/>
      <c r="K9" s="6">
        <v>19440</v>
      </c>
      <c r="L9" s="11">
        <f t="shared" si="0"/>
        <v>74051</v>
      </c>
      <c r="M9" s="11">
        <f t="shared" si="1"/>
        <v>59240.800000000003</v>
      </c>
    </row>
    <row r="10" spans="1:13" ht="21" customHeight="1">
      <c r="A10" s="2">
        <v>6</v>
      </c>
      <c r="B10" s="5" t="s">
        <v>5</v>
      </c>
      <c r="C10" s="5"/>
      <c r="D10" s="5"/>
      <c r="E10" s="4">
        <v>3132</v>
      </c>
      <c r="F10" s="4">
        <v>484</v>
      </c>
      <c r="G10" s="4">
        <v>160</v>
      </c>
      <c r="H10" s="8">
        <v>3690</v>
      </c>
      <c r="I10" s="6">
        <v>44809</v>
      </c>
      <c r="J10" s="6"/>
      <c r="K10" s="6">
        <v>53460</v>
      </c>
      <c r="L10" s="11">
        <f t="shared" si="0"/>
        <v>105735</v>
      </c>
      <c r="M10" s="11">
        <f t="shared" si="1"/>
        <v>84588</v>
      </c>
    </row>
    <row r="11" spans="1:13" ht="21" customHeight="1">
      <c r="A11" s="2">
        <v>7</v>
      </c>
      <c r="B11" s="5" t="s">
        <v>6</v>
      </c>
      <c r="C11" s="5"/>
      <c r="D11" s="5"/>
      <c r="E11" s="4">
        <v>7552</v>
      </c>
      <c r="F11" s="4">
        <v>240</v>
      </c>
      <c r="G11" s="4">
        <v>120</v>
      </c>
      <c r="H11" s="10">
        <v>9498</v>
      </c>
      <c r="I11" s="6">
        <v>39400</v>
      </c>
      <c r="J11" s="6">
        <v>13800</v>
      </c>
      <c r="K11" s="6"/>
      <c r="L11" s="11">
        <f t="shared" si="0"/>
        <v>70610</v>
      </c>
      <c r="M11" s="11">
        <f t="shared" si="1"/>
        <v>56488</v>
      </c>
    </row>
    <row r="12" spans="1:13" ht="21" customHeight="1">
      <c r="A12" s="2">
        <v>8</v>
      </c>
      <c r="B12" s="5" t="s">
        <v>14</v>
      </c>
      <c r="C12" s="5"/>
      <c r="D12" s="5"/>
      <c r="E12" s="4">
        <v>3267</v>
      </c>
      <c r="F12" s="4">
        <v>11570</v>
      </c>
      <c r="G12" s="6"/>
      <c r="H12" s="9">
        <v>22560</v>
      </c>
      <c r="I12" s="6"/>
      <c r="J12" s="6"/>
      <c r="K12" s="6"/>
      <c r="L12" s="11">
        <f t="shared" si="0"/>
        <v>37397</v>
      </c>
      <c r="M12" s="11">
        <f t="shared" si="1"/>
        <v>29917.600000000002</v>
      </c>
    </row>
    <row r="13" spans="1:13" ht="21" customHeight="1">
      <c r="A13" s="2">
        <v>9</v>
      </c>
      <c r="B13" s="5" t="s">
        <v>15</v>
      </c>
      <c r="C13" s="5">
        <v>500</v>
      </c>
      <c r="D13" s="5">
        <f>C13*158</f>
        <v>79000</v>
      </c>
      <c r="E13" s="4"/>
      <c r="F13" s="4">
        <v>6178</v>
      </c>
      <c r="G13" s="6"/>
      <c r="H13" s="10">
        <v>11280</v>
      </c>
      <c r="I13" s="6">
        <v>53105</v>
      </c>
      <c r="J13" s="6">
        <v>176346</v>
      </c>
      <c r="K13" s="6">
        <v>48600</v>
      </c>
      <c r="L13" s="11">
        <f t="shared" si="0"/>
        <v>374509</v>
      </c>
      <c r="M13" s="11">
        <f t="shared" si="1"/>
        <v>299607.2</v>
      </c>
    </row>
    <row r="14" spans="1:13" ht="21" customHeight="1">
      <c r="A14" s="2">
        <v>10</v>
      </c>
      <c r="B14" s="7" t="s">
        <v>8</v>
      </c>
      <c r="C14" s="7">
        <v>700</v>
      </c>
      <c r="D14" s="5">
        <f>C14*158</f>
        <v>110600</v>
      </c>
      <c r="E14" s="4"/>
      <c r="F14" s="6"/>
      <c r="G14" s="6"/>
      <c r="H14" s="8">
        <v>11280</v>
      </c>
      <c r="I14" s="6">
        <v>46097</v>
      </c>
      <c r="J14" s="6">
        <v>95320</v>
      </c>
      <c r="K14" s="6"/>
      <c r="L14" s="11">
        <f t="shared" si="0"/>
        <v>263297</v>
      </c>
      <c r="M14" s="11">
        <f t="shared" si="1"/>
        <v>210637.6</v>
      </c>
    </row>
    <row r="15" spans="1:13" ht="21" customHeight="1">
      <c r="A15" s="2">
        <v>11</v>
      </c>
      <c r="B15" s="7" t="s">
        <v>9</v>
      </c>
      <c r="C15" s="7">
        <v>200</v>
      </c>
      <c r="D15" s="5">
        <f>C15*60</f>
        <v>12000</v>
      </c>
      <c r="E15" s="4"/>
      <c r="F15" s="6"/>
      <c r="G15" s="6"/>
      <c r="H15" s="8">
        <v>3056</v>
      </c>
      <c r="I15" s="6">
        <v>10896</v>
      </c>
      <c r="J15" s="6">
        <v>141808</v>
      </c>
      <c r="K15" s="6"/>
      <c r="L15" s="11">
        <f t="shared" si="0"/>
        <v>167760</v>
      </c>
      <c r="M15" s="11">
        <f t="shared" si="1"/>
        <v>134208</v>
      </c>
    </row>
    <row r="16" spans="1:13" ht="21" customHeight="1">
      <c r="A16" s="2">
        <v>12</v>
      </c>
      <c r="B16" s="7" t="s">
        <v>10</v>
      </c>
      <c r="C16" s="7">
        <v>400</v>
      </c>
      <c r="D16" s="5">
        <f>C16*158</f>
        <v>63200</v>
      </c>
      <c r="E16" s="4"/>
      <c r="F16" s="6"/>
      <c r="G16" s="6"/>
      <c r="H16" s="8"/>
      <c r="I16" s="6"/>
      <c r="J16" s="6">
        <v>266754</v>
      </c>
      <c r="K16" s="6"/>
      <c r="L16" s="11">
        <f t="shared" si="0"/>
        <v>329954</v>
      </c>
      <c r="M16" s="11">
        <f t="shared" si="1"/>
        <v>263963.2</v>
      </c>
    </row>
    <row r="17" spans="1:13" ht="21" customHeight="1">
      <c r="A17" s="2">
        <v>13</v>
      </c>
      <c r="B17" s="7" t="s">
        <v>11</v>
      </c>
      <c r="C17" s="7">
        <v>200</v>
      </c>
      <c r="D17" s="5">
        <f>C17*158</f>
        <v>31600</v>
      </c>
      <c r="E17" s="4"/>
      <c r="F17" s="6"/>
      <c r="G17" s="6"/>
      <c r="H17" s="8"/>
      <c r="I17" s="6"/>
      <c r="J17" s="6">
        <v>104580</v>
      </c>
      <c r="K17" s="6"/>
      <c r="L17" s="11">
        <f t="shared" si="0"/>
        <v>136180</v>
      </c>
      <c r="M17" s="11">
        <f t="shared" si="1"/>
        <v>108944</v>
      </c>
    </row>
    <row r="18" spans="1:13" ht="21" customHeight="1">
      <c r="A18" s="2">
        <v>14</v>
      </c>
      <c r="B18" s="5" t="s">
        <v>12</v>
      </c>
      <c r="C18" s="5">
        <v>250</v>
      </c>
      <c r="D18" s="5">
        <f>C18*158</f>
        <v>39500</v>
      </c>
      <c r="E18" s="4">
        <v>3573</v>
      </c>
      <c r="F18" s="4">
        <v>1196</v>
      </c>
      <c r="G18" s="4">
        <v>3700</v>
      </c>
      <c r="H18" s="8">
        <v>6052</v>
      </c>
      <c r="I18" s="6">
        <v>6440</v>
      </c>
      <c r="J18" s="6">
        <v>221652</v>
      </c>
      <c r="K18" s="2">
        <v>28350</v>
      </c>
      <c r="L18" s="11">
        <f t="shared" si="0"/>
        <v>310463</v>
      </c>
      <c r="M18" s="11">
        <f t="shared" si="1"/>
        <v>248370.40000000002</v>
      </c>
    </row>
    <row r="19" spans="1:13" ht="21" customHeight="1">
      <c r="A19" s="2">
        <v>15</v>
      </c>
      <c r="B19" s="5" t="s">
        <v>13</v>
      </c>
      <c r="C19" s="5"/>
      <c r="D19" s="5"/>
      <c r="E19" s="6"/>
      <c r="F19" s="6"/>
      <c r="G19" s="6"/>
      <c r="H19" s="8"/>
      <c r="I19" s="6"/>
      <c r="J19" s="6">
        <v>14400</v>
      </c>
      <c r="K19" s="6"/>
      <c r="L19" s="11">
        <f t="shared" si="0"/>
        <v>14400</v>
      </c>
      <c r="M19" s="11">
        <f t="shared" si="1"/>
        <v>11520</v>
      </c>
    </row>
    <row r="20" spans="1:13" ht="21" customHeight="1">
      <c r="A20" s="2">
        <v>16</v>
      </c>
      <c r="B20" s="5" t="s">
        <v>19</v>
      </c>
      <c r="C20" s="5">
        <v>200</v>
      </c>
      <c r="D20" s="5">
        <f>C20*158</f>
        <v>31600</v>
      </c>
      <c r="E20" s="16"/>
      <c r="F20" s="2"/>
      <c r="G20" s="2"/>
      <c r="H20" s="9">
        <v>11280</v>
      </c>
      <c r="I20" s="2"/>
      <c r="J20" s="2"/>
      <c r="K20" s="2"/>
      <c r="L20" s="11">
        <f t="shared" si="0"/>
        <v>42880</v>
      </c>
      <c r="M20" s="11">
        <f t="shared" si="1"/>
        <v>34304</v>
      </c>
    </row>
    <row r="21" spans="1:13" ht="21" customHeight="1">
      <c r="A21" s="2"/>
      <c r="B21" s="2" t="s">
        <v>23</v>
      </c>
      <c r="C21" s="1"/>
      <c r="D21" s="5">
        <f>SUM(D5:D20)</f>
        <v>470200</v>
      </c>
      <c r="E21" s="5">
        <f t="shared" ref="E21:K21" si="2">SUM(E5:E20)</f>
        <v>36594</v>
      </c>
      <c r="F21" s="5">
        <f t="shared" si="2"/>
        <v>51917</v>
      </c>
      <c r="G21" s="5">
        <f t="shared" si="2"/>
        <v>22865</v>
      </c>
      <c r="H21" s="5">
        <f t="shared" si="2"/>
        <v>137687</v>
      </c>
      <c r="I21" s="5">
        <f t="shared" si="2"/>
        <v>238819</v>
      </c>
      <c r="J21" s="5">
        <f t="shared" si="2"/>
        <v>1177250</v>
      </c>
      <c r="K21" s="5">
        <f t="shared" si="2"/>
        <v>181440</v>
      </c>
      <c r="L21" s="11">
        <f>SUM(D21:K21)</f>
        <v>2316772</v>
      </c>
      <c r="M21" s="11">
        <f>SUM(M5:M20)</f>
        <v>1853417.6</v>
      </c>
    </row>
  </sheetData>
  <sortState ref="A4:K19">
    <sortCondition ref="A4"/>
  </sortState>
  <mergeCells count="3">
    <mergeCell ref="A2:M2"/>
    <mergeCell ref="J3:M3"/>
    <mergeCell ref="A1:B1"/>
  </mergeCells>
  <phoneticPr fontId="1" type="noConversion"/>
  <pageMargins left="0.88" right="0.7" top="0.66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高仲辉</dc:creator>
  <cp:lastModifiedBy>宋乐茗</cp:lastModifiedBy>
  <cp:lastPrinted>2020-11-25T02:49:38Z</cp:lastPrinted>
  <dcterms:created xsi:type="dcterms:W3CDTF">2020-09-14T01:11:02Z</dcterms:created>
  <dcterms:modified xsi:type="dcterms:W3CDTF">2020-11-25T02:50:02Z</dcterms:modified>
</cp:coreProperties>
</file>