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045"/>
  </bookViews>
  <sheets>
    <sheet name="新建学校" sheetId="4" r:id="rId1"/>
    <sheet name="Sheet1" sheetId="1" r:id="rId2"/>
  </sheets>
  <definedNames>
    <definedName name="_xlnm.Print_Titles" localSheetId="0">新建学校!$4:$4</definedName>
  </definedNames>
  <calcPr calcId="124519"/>
</workbook>
</file>

<file path=xl/calcChain.xml><?xml version="1.0" encoding="utf-8"?>
<calcChain xmlns="http://schemas.openxmlformats.org/spreadsheetml/2006/main">
  <c r="J76" i="4"/>
  <c r="K76"/>
  <c r="M76"/>
  <c r="N76"/>
  <c r="L76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I76"/>
  <c r="H76"/>
  <c r="G76"/>
  <c r="F76"/>
  <c r="F39" i="1" l="1"/>
  <c r="G39"/>
  <c r="H39"/>
  <c r="I39"/>
  <c r="J39"/>
  <c r="K39"/>
  <c r="E39"/>
  <c r="I3" l="1"/>
  <c r="J3" s="1"/>
  <c r="I4"/>
  <c r="J4" s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36"/>
  <c r="J36" s="1"/>
  <c r="K36" s="1"/>
  <c r="I37"/>
  <c r="J37" s="1"/>
  <c r="K37" s="1"/>
  <c r="I38"/>
  <c r="J38" s="1"/>
  <c r="K38" s="1"/>
  <c r="I33"/>
  <c r="J33" s="1"/>
  <c r="I23"/>
  <c r="J23" s="1"/>
  <c r="I24"/>
  <c r="J24" s="1"/>
  <c r="I25"/>
  <c r="J25" s="1"/>
  <c r="I26"/>
  <c r="J26" s="1"/>
  <c r="I34"/>
  <c r="J34" s="1"/>
  <c r="I27"/>
  <c r="J27" s="1"/>
  <c r="I28"/>
  <c r="J28" s="1"/>
  <c r="I29"/>
  <c r="J29" s="1"/>
  <c r="I30"/>
  <c r="J30" s="1"/>
  <c r="I31"/>
  <c r="J31" s="1"/>
  <c r="I32"/>
  <c r="J32" s="1"/>
  <c r="I35"/>
  <c r="J35" s="1"/>
  <c r="I2"/>
  <c r="J2" s="1"/>
  <c r="E39" i="4" l="1"/>
  <c r="E18"/>
  <c r="E5"/>
  <c r="E21"/>
  <c r="E55"/>
  <c r="E76" l="1"/>
</calcChain>
</file>

<file path=xl/comments1.xml><?xml version="1.0" encoding="utf-8"?>
<comments xmlns="http://schemas.openxmlformats.org/spreadsheetml/2006/main">
  <authors>
    <author>高仲辉</author>
  </authors>
  <commentList>
    <comment ref="H14" authorId="0">
      <text>
        <r>
          <rPr>
            <b/>
            <sz val="9"/>
            <color indexed="81"/>
            <rFont val="宋体"/>
            <family val="3"/>
            <charset val="134"/>
          </rPr>
          <t>高仲辉:</t>
        </r>
        <r>
          <rPr>
            <sz val="9"/>
            <color indexed="81"/>
            <rFont val="宋体"/>
            <family val="3"/>
            <charset val="134"/>
          </rPr>
          <t xml:space="preserve">
2019年台风损坏</t>
        </r>
      </text>
    </comment>
    <comment ref="E18" authorId="0">
      <text>
        <r>
          <rPr>
            <b/>
            <sz val="9"/>
            <color indexed="81"/>
            <rFont val="宋体"/>
            <family val="3"/>
            <charset val="134"/>
          </rPr>
          <t>高仲辉:</t>
        </r>
        <r>
          <rPr>
            <sz val="9"/>
            <color indexed="81"/>
            <rFont val="宋体"/>
            <family val="3"/>
            <charset val="134"/>
          </rPr>
          <t xml:space="preserve">
成人学校用</t>
        </r>
      </text>
    </comment>
    <comment ref="H61" authorId="0">
      <text>
        <r>
          <rPr>
            <b/>
            <sz val="9"/>
            <color indexed="81"/>
            <rFont val="宋体"/>
            <family val="3"/>
            <charset val="134"/>
          </rPr>
          <t>高仲辉:</t>
        </r>
        <r>
          <rPr>
            <sz val="9"/>
            <color indexed="81"/>
            <rFont val="宋体"/>
            <family val="3"/>
            <charset val="134"/>
          </rPr>
          <t xml:space="preserve">
2019年台风损坏</t>
        </r>
      </text>
    </comment>
    <comment ref="I75" authorId="0">
      <text>
        <r>
          <rPr>
            <b/>
            <sz val="9"/>
            <color indexed="81"/>
            <rFont val="宋体"/>
            <family val="3"/>
            <charset val="134"/>
          </rPr>
          <t>高仲辉:</t>
        </r>
        <r>
          <rPr>
            <sz val="9"/>
            <color indexed="81"/>
            <rFont val="宋体"/>
            <family val="3"/>
            <charset val="134"/>
          </rPr>
          <t xml:space="preserve">
教育大数据中心无线网络建设经费</t>
        </r>
      </text>
    </comment>
  </commentList>
</comments>
</file>

<file path=xl/comments2.xml><?xml version="1.0" encoding="utf-8"?>
<comments xmlns="http://schemas.openxmlformats.org/spreadsheetml/2006/main">
  <authors>
    <author>jst</author>
    <author>高仲辉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jst: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白石东浃小学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宋体"/>
            <family val="3"/>
            <charset val="134"/>
          </rPr>
          <t>副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宋体"/>
            <family val="3"/>
            <charset val="134"/>
          </rPr>
          <t>寸幕布</t>
        </r>
      </text>
    </comment>
    <comment ref="H22" authorId="1">
      <text>
        <r>
          <rPr>
            <b/>
            <sz val="9"/>
            <color indexed="81"/>
            <rFont val="宋体"/>
            <family val="3"/>
            <charset val="134"/>
          </rPr>
          <t>高仲辉:</t>
        </r>
        <r>
          <rPr>
            <sz val="9"/>
            <color indexed="81"/>
            <rFont val="宋体"/>
            <family val="3"/>
            <charset val="134"/>
          </rPr>
          <t xml:space="preserve">
原乐成一小广播、网络等改造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jst: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多功能厅音响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jst: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测温仪</t>
        </r>
      </text>
    </comment>
  </commentList>
</comments>
</file>

<file path=xl/sharedStrings.xml><?xml version="1.0" encoding="utf-8"?>
<sst xmlns="http://schemas.openxmlformats.org/spreadsheetml/2006/main" count="138" uniqueCount="128">
  <si>
    <t>序列号</t>
  </si>
  <si>
    <t>学校名称</t>
  </si>
  <si>
    <t>单位</t>
  </si>
  <si>
    <t>单价</t>
  </si>
  <si>
    <t>乐清市南岳镇小学</t>
  </si>
  <si>
    <t>乐清市乐成第一小学</t>
  </si>
  <si>
    <t>乐清市柳市镇第六中学</t>
  </si>
  <si>
    <t>乐清市丹霞路小学</t>
  </si>
  <si>
    <t>乐清市翁垟第一中学</t>
  </si>
  <si>
    <t>乐清市柳市十六小学</t>
  </si>
  <si>
    <t>乐清市大荆镇第三中学</t>
  </si>
  <si>
    <t>乐清市北白象镇三山中学</t>
  </si>
  <si>
    <t>乐清市晨曦路小学</t>
  </si>
  <si>
    <t>乐清市北白象镇幼儿园</t>
  </si>
  <si>
    <t>乐清市蒲岐镇中学</t>
    <phoneticPr fontId="2" type="noConversion"/>
  </si>
  <si>
    <t>乐清市白石小学</t>
  </si>
  <si>
    <t xml:space="preserve">乐清市北白象镇第二小学 </t>
  </si>
  <si>
    <t>乐清市北白象镇第三小学</t>
    <phoneticPr fontId="4" type="noConversion"/>
  </si>
  <si>
    <t>乐清市北白象镇第四小学</t>
    <phoneticPr fontId="5" type="noConversion"/>
  </si>
  <si>
    <t>乐清市北白象镇茗西学校</t>
  </si>
  <si>
    <t>乐清市城东第二小学</t>
    <phoneticPr fontId="4" type="noConversion"/>
  </si>
  <si>
    <t>乐清市城东第二中学</t>
    <phoneticPr fontId="5" type="noConversion"/>
  </si>
  <si>
    <t>乐清市城东街道云海幼儿园</t>
    <phoneticPr fontId="2" type="noConversion"/>
  </si>
  <si>
    <t>乐清市城南第二小学</t>
    <phoneticPr fontId="2" type="noConversion"/>
  </si>
  <si>
    <t>乐清市大荆镇第六小学</t>
  </si>
  <si>
    <t>乐清市虹桥镇第八小学</t>
    <phoneticPr fontId="4" type="noConversion"/>
  </si>
  <si>
    <t>乐清市虹桥镇第二中学</t>
    <phoneticPr fontId="2" type="noConversion"/>
  </si>
  <si>
    <t>乐清市虹桥镇第六中学</t>
    <phoneticPr fontId="2" type="noConversion"/>
  </si>
  <si>
    <t>乐清市虹桥镇第三小学</t>
  </si>
  <si>
    <t>乐清市虹桥镇实验中学</t>
  </si>
  <si>
    <t>乐清市建设路小学</t>
    <phoneticPr fontId="5" type="noConversion"/>
  </si>
  <si>
    <t>乐清市乐成第二小学</t>
    <phoneticPr fontId="2" type="noConversion"/>
  </si>
  <si>
    <t>乐清市柳市镇第四小学</t>
    <phoneticPr fontId="2" type="noConversion"/>
  </si>
  <si>
    <t>乐清市柳市镇第五小学</t>
    <phoneticPr fontId="2" type="noConversion"/>
  </si>
  <si>
    <t>乐清市柳市职业技术学校</t>
    <phoneticPr fontId="2" type="noConversion"/>
  </si>
  <si>
    <t>乐清市清江镇北港幼儿园</t>
    <phoneticPr fontId="5" type="noConversion"/>
  </si>
  <si>
    <t>乐清市清江镇中学</t>
    <phoneticPr fontId="2" type="noConversion"/>
  </si>
  <si>
    <t>乐清市实验幼儿园</t>
    <phoneticPr fontId="5" type="noConversion"/>
  </si>
  <si>
    <t>乐清市四都学生实践学校</t>
    <phoneticPr fontId="2" type="noConversion"/>
  </si>
  <si>
    <t>乐清市翁垟第三中学</t>
    <phoneticPr fontId="5" type="noConversion"/>
  </si>
  <si>
    <t>乐清市雁荡镇第一中学</t>
  </si>
  <si>
    <t>乐清市中心幼儿园</t>
    <phoneticPr fontId="2" type="noConversion"/>
  </si>
  <si>
    <t>广播及监控</t>
    <phoneticPr fontId="2" type="noConversion"/>
  </si>
  <si>
    <t>云桌面</t>
    <phoneticPr fontId="2" type="noConversion"/>
  </si>
  <si>
    <t>机房设备</t>
    <phoneticPr fontId="2" type="noConversion"/>
  </si>
  <si>
    <t>大屏一体机</t>
    <phoneticPr fontId="2" type="noConversion"/>
  </si>
  <si>
    <t>乐清市芙蓉镇中学</t>
    <phoneticPr fontId="2" type="noConversion"/>
  </si>
  <si>
    <t>乐清市雁湖希望小学</t>
    <phoneticPr fontId="2" type="noConversion"/>
  </si>
  <si>
    <t>乐清市城东第二中学</t>
    <phoneticPr fontId="2" type="noConversion"/>
  </si>
  <si>
    <t>乐清市虹桥镇第一中学</t>
    <phoneticPr fontId="2" type="noConversion"/>
  </si>
  <si>
    <t>乐清市大荆中学</t>
    <phoneticPr fontId="2" type="noConversion"/>
  </si>
  <si>
    <t>乐清市翁垟第一小学</t>
    <phoneticPr fontId="2" type="noConversion"/>
  </si>
  <si>
    <t>乐清市实验小学</t>
    <phoneticPr fontId="2" type="noConversion"/>
  </si>
  <si>
    <t>总金额</t>
    <phoneticPr fontId="2" type="noConversion"/>
  </si>
  <si>
    <t>序号</t>
    <phoneticPr fontId="2" type="noConversion"/>
  </si>
  <si>
    <t>市财政应补助</t>
    <phoneticPr fontId="2" type="noConversion"/>
  </si>
  <si>
    <t>柳市镇应补助</t>
    <phoneticPr fontId="2" type="noConversion"/>
  </si>
  <si>
    <t>汇      总</t>
    <phoneticPr fontId="2" type="noConversion"/>
  </si>
  <si>
    <t>乐清市大荆中学</t>
    <phoneticPr fontId="2" type="noConversion"/>
  </si>
  <si>
    <t>乐清市大荆镇第三中学</t>
    <phoneticPr fontId="2" type="noConversion"/>
  </si>
  <si>
    <t xml:space="preserve">乐清市白象中学  </t>
  </si>
  <si>
    <t>乐清市北白象镇中学</t>
  </si>
  <si>
    <t>乐清市城东第二中学</t>
    <phoneticPr fontId="5" type="noConversion"/>
  </si>
  <si>
    <t>乐清市城南第一小学</t>
  </si>
  <si>
    <t>乐清市大荆镇第三小学</t>
  </si>
  <si>
    <t>乐清市大荆镇第一小学</t>
  </si>
  <si>
    <t>乐清市大荆镇第一中学</t>
  </si>
  <si>
    <t>乐清市淡溪镇第一小学</t>
  </si>
  <si>
    <t>乐清市淡溪镇中学</t>
    <phoneticPr fontId="4" type="noConversion"/>
  </si>
  <si>
    <t>乐清市第二中学</t>
  </si>
  <si>
    <t>乐清市第三中学</t>
  </si>
  <si>
    <t>乐清市芙蓉镇中学</t>
  </si>
  <si>
    <t>乐清市虹桥镇第六中学</t>
  </si>
  <si>
    <t>乐清市虹桥镇第一中学</t>
  </si>
  <si>
    <t>乐清市虹桥中学</t>
  </si>
  <si>
    <t>乐清市机关幼儿园</t>
  </si>
  <si>
    <t>乐清市建设路小学</t>
    <phoneticPr fontId="5" type="noConversion"/>
  </si>
  <si>
    <t>乐清市乐成第三中学</t>
    <phoneticPr fontId="5" type="noConversion"/>
  </si>
  <si>
    <t>乐清市乐成第一中学</t>
  </si>
  <si>
    <t>乐清市乐成实验中学</t>
  </si>
  <si>
    <t>乐清市柳市镇第九小学</t>
  </si>
  <si>
    <t>乐清市柳市镇第四中学</t>
  </si>
  <si>
    <t>乐清市柳市镇黄华实验学校</t>
  </si>
  <si>
    <t>乐清市柳市镇实验中学</t>
    <phoneticPr fontId="4" type="noConversion"/>
  </si>
  <si>
    <t>乐清市柳市职业技术学校</t>
  </si>
  <si>
    <t>乐清市柳市中学</t>
  </si>
  <si>
    <t>乐清市南塘镇中学</t>
  </si>
  <si>
    <t>乐清市南岳镇中学</t>
  </si>
  <si>
    <t>乐清市蒲岐镇第三小学</t>
  </si>
  <si>
    <t>乐清市蒲岐镇中学</t>
  </si>
  <si>
    <t>乐清市清江镇第一小学</t>
  </si>
  <si>
    <t>乐清市实验小学</t>
    <phoneticPr fontId="5" type="noConversion"/>
  </si>
  <si>
    <t>乐清市翁垟第三小学</t>
  </si>
  <si>
    <t xml:space="preserve">乐清市翁垟第三中学 </t>
  </si>
  <si>
    <t>乐清市翁垟第四小学</t>
  </si>
  <si>
    <t>乐清市翁垟第五小学</t>
  </si>
  <si>
    <t>乐清市翁垟幼儿园</t>
  </si>
  <si>
    <t xml:space="preserve">乐清市仙溪镇第一小学 </t>
  </si>
  <si>
    <t>乐清市盐盆第一中学</t>
    <phoneticPr fontId="4" type="noConversion"/>
  </si>
  <si>
    <t>乐清市盐盆小学</t>
  </si>
  <si>
    <t>乐清市业余体育学校</t>
  </si>
  <si>
    <t>乐清市职业中等专业学校</t>
  </si>
  <si>
    <t>乐清市中心幼儿园</t>
    <phoneticPr fontId="5" type="noConversion"/>
  </si>
  <si>
    <t>浙江省乐清中学</t>
  </si>
  <si>
    <t>乐清市教育技术中心</t>
    <phoneticPr fontId="5" type="noConversion"/>
  </si>
  <si>
    <t>乐清市北白象镇第六小学</t>
    <phoneticPr fontId="2" type="noConversion"/>
  </si>
  <si>
    <t>乐清市虹桥镇第一小学</t>
    <phoneticPr fontId="2" type="noConversion"/>
  </si>
  <si>
    <t>乐清市清江镇中学（成人校用）</t>
    <phoneticPr fontId="2" type="noConversion"/>
  </si>
  <si>
    <t>附件</t>
    <phoneticPr fontId="2" type="noConversion"/>
  </si>
  <si>
    <t>乐清市北白象镇第五小学</t>
    <phoneticPr fontId="2" type="noConversion"/>
  </si>
  <si>
    <t>乐清市城南中学</t>
    <phoneticPr fontId="2" type="noConversion"/>
  </si>
  <si>
    <t>乐清市南塘镇小学</t>
    <phoneticPr fontId="2" type="noConversion"/>
  </si>
  <si>
    <t>乐清市南岳镇小学</t>
    <phoneticPr fontId="5" type="noConversion"/>
  </si>
  <si>
    <t>乐清市白石第一中学</t>
    <phoneticPr fontId="2" type="noConversion"/>
  </si>
  <si>
    <t>经济开发区学校</t>
    <phoneticPr fontId="2" type="noConversion"/>
  </si>
  <si>
    <t>单位：元</t>
    <phoneticPr fontId="2" type="noConversion"/>
  </si>
  <si>
    <t>大屏一体机</t>
    <phoneticPr fontId="2" type="noConversion"/>
  </si>
  <si>
    <t>机房设备</t>
    <phoneticPr fontId="2" type="noConversion"/>
  </si>
  <si>
    <t>云桌面</t>
    <phoneticPr fontId="2" type="noConversion"/>
  </si>
  <si>
    <t>广播及监控</t>
    <phoneticPr fontId="2" type="noConversion"/>
  </si>
  <si>
    <t>智能阳光厨房</t>
    <phoneticPr fontId="2" type="noConversion"/>
  </si>
  <si>
    <t>总金额</t>
    <phoneticPr fontId="2" type="noConversion"/>
  </si>
  <si>
    <t>柳市镇财政项目性经费补助金额</t>
    <phoneticPr fontId="2" type="noConversion"/>
  </si>
  <si>
    <t>市财政实际      补助金额</t>
    <phoneticPr fontId="2" type="noConversion"/>
  </si>
  <si>
    <t>柳市镇财政    实际补助金额</t>
    <phoneticPr fontId="2" type="noConversion"/>
  </si>
  <si>
    <t>项目性经费    已补助金额</t>
    <phoneticPr fontId="2" type="noConversion"/>
  </si>
  <si>
    <t xml:space="preserve">       合    计：</t>
    <phoneticPr fontId="2" type="noConversion"/>
  </si>
  <si>
    <t>2020年新建学校信息化和智能阳光厨房设备采购经费补助方案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</si>
</sst>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8">
    <font>
      <sz val="11"/>
      <color theme="1"/>
      <name val="宋体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177" fontId="10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Border="1">
      <alignment vertical="center"/>
    </xf>
    <xf numFmtId="0" fontId="12" fillId="2" borderId="1" xfId="0" applyNumberFormat="1" applyFont="1" applyFill="1" applyBorder="1" applyAlignment="1" applyProtection="1">
      <alignment vertical="center"/>
    </xf>
    <xf numFmtId="0" fontId="12" fillId="2" borderId="1" xfId="0" applyNumberFormat="1" applyFont="1" applyFill="1" applyBorder="1" applyAlignment="1" applyProtection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/>
    </xf>
    <xf numFmtId="0" fontId="12" fillId="0" borderId="1" xfId="0" applyNumberFormat="1" applyFont="1" applyFill="1" applyBorder="1" applyAlignment="1" applyProtection="1">
      <alignment vertical="center"/>
    </xf>
    <xf numFmtId="0" fontId="12" fillId="2" borderId="1" xfId="0" applyNumberFormat="1" applyFont="1" applyFill="1" applyBorder="1" applyAlignment="1" applyProtection="1">
      <alignment horizontal="left" vertical="center"/>
    </xf>
    <xf numFmtId="0" fontId="11" fillId="2" borderId="1" xfId="0" applyNumberFormat="1" applyFont="1" applyFill="1" applyBorder="1" applyAlignment="1" applyProtection="1">
      <alignment vertical="center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 wrapText="1"/>
    </xf>
    <xf numFmtId="0" fontId="11" fillId="0" borderId="1" xfId="0" applyFont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3" borderId="1" xfId="0" applyNumberFormat="1" applyFont="1" applyFill="1" applyBorder="1" applyAlignment="1" applyProtection="1">
      <alignment vertical="center"/>
    </xf>
    <xf numFmtId="0" fontId="11" fillId="3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176" fontId="11" fillId="3" borderId="1" xfId="0" applyNumberFormat="1" applyFont="1" applyFill="1" applyBorder="1" applyAlignment="1">
      <alignment vertical="center" wrapText="1"/>
    </xf>
    <xf numFmtId="177" fontId="11" fillId="2" borderId="1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4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>
      <selection activeCell="P6" sqref="P6"/>
    </sheetView>
  </sheetViews>
  <sheetFormatPr defaultColWidth="9" defaultRowHeight="13.5"/>
  <cols>
    <col min="1" max="1" width="6" style="1" customWidth="1"/>
    <col min="2" max="2" width="28.125" customWidth="1"/>
    <col min="3" max="4" width="0" style="1" hidden="1" customWidth="1"/>
    <col min="5" max="5" width="9.625" style="1" customWidth="1"/>
    <col min="6" max="6" width="9.625" style="5" customWidth="1"/>
    <col min="7" max="8" width="9.625" style="1" customWidth="1"/>
    <col min="9" max="9" width="10.625" style="1" customWidth="1"/>
    <col min="10" max="10" width="9.625" customWidth="1"/>
    <col min="11" max="12" width="11.625" customWidth="1"/>
    <col min="13" max="13" width="12" customWidth="1"/>
    <col min="14" max="14" width="11.625" customWidth="1"/>
  </cols>
  <sheetData>
    <row r="1" spans="1:14" ht="15.75" customHeight="1">
      <c r="A1" s="37" t="s">
        <v>108</v>
      </c>
    </row>
    <row r="2" spans="1:14" ht="20.25" customHeight="1">
      <c r="A2" s="48" t="s">
        <v>127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8.75" customHeight="1">
      <c r="A3" s="23"/>
      <c r="B3" s="23"/>
      <c r="C3" s="23"/>
      <c r="D3" s="23"/>
      <c r="E3" s="23"/>
      <c r="F3" s="23"/>
      <c r="G3" s="23"/>
      <c r="H3" s="23"/>
      <c r="I3" s="23"/>
      <c r="J3" s="40"/>
      <c r="L3" s="49" t="s">
        <v>115</v>
      </c>
      <c r="M3" s="50"/>
      <c r="N3" s="50"/>
    </row>
    <row r="4" spans="1:14" ht="29.25" customHeight="1">
      <c r="A4" s="2" t="s">
        <v>0</v>
      </c>
      <c r="B4" s="6" t="s">
        <v>1</v>
      </c>
      <c r="C4" s="27" t="s">
        <v>2</v>
      </c>
      <c r="D4" s="26" t="s">
        <v>3</v>
      </c>
      <c r="E4" s="2" t="s">
        <v>116</v>
      </c>
      <c r="F4" s="41" t="s">
        <v>117</v>
      </c>
      <c r="G4" s="2" t="s">
        <v>118</v>
      </c>
      <c r="H4" s="2" t="s">
        <v>119</v>
      </c>
      <c r="I4" s="6" t="s">
        <v>120</v>
      </c>
      <c r="J4" s="42" t="s">
        <v>121</v>
      </c>
      <c r="K4" s="43" t="s">
        <v>125</v>
      </c>
      <c r="L4" s="43" t="s">
        <v>123</v>
      </c>
      <c r="M4" s="43" t="s">
        <v>122</v>
      </c>
      <c r="N4" s="43" t="s">
        <v>124</v>
      </c>
    </row>
    <row r="5" spans="1:14" ht="12.95" customHeight="1">
      <c r="A5" s="24">
        <v>1</v>
      </c>
      <c r="B5" s="25" t="s">
        <v>6</v>
      </c>
      <c r="C5" s="28">
        <v>17</v>
      </c>
      <c r="D5" s="28">
        <v>9622</v>
      </c>
      <c r="E5" s="28">
        <f>C5*D5</f>
        <v>163574</v>
      </c>
      <c r="F5" s="30"/>
      <c r="G5" s="28"/>
      <c r="H5" s="28"/>
      <c r="I5" s="28">
        <v>3750</v>
      </c>
      <c r="J5" s="28">
        <v>167324</v>
      </c>
      <c r="K5" s="39">
        <v>0</v>
      </c>
      <c r="L5" s="39">
        <v>83662</v>
      </c>
      <c r="M5" s="39">
        <v>0</v>
      </c>
      <c r="N5" s="39">
        <v>83662</v>
      </c>
    </row>
    <row r="6" spans="1:14" ht="12.95" customHeight="1">
      <c r="A6" s="24">
        <v>2</v>
      </c>
      <c r="B6" s="29" t="s">
        <v>80</v>
      </c>
      <c r="C6" s="28"/>
      <c r="D6" s="28"/>
      <c r="E6" s="28"/>
      <c r="F6" s="30"/>
      <c r="G6" s="28"/>
      <c r="H6" s="28"/>
      <c r="I6" s="28">
        <v>3720</v>
      </c>
      <c r="J6" s="28">
        <v>3720</v>
      </c>
      <c r="K6" s="39">
        <v>0</v>
      </c>
      <c r="L6" s="39">
        <v>1860</v>
      </c>
      <c r="M6" s="39">
        <v>0</v>
      </c>
      <c r="N6" s="39">
        <v>1860</v>
      </c>
    </row>
    <row r="7" spans="1:14" ht="12.95" customHeight="1">
      <c r="A7" s="24">
        <v>3</v>
      </c>
      <c r="B7" s="29" t="s">
        <v>81</v>
      </c>
      <c r="C7" s="28"/>
      <c r="D7" s="28"/>
      <c r="E7" s="28"/>
      <c r="F7" s="30"/>
      <c r="G7" s="28"/>
      <c r="H7" s="28"/>
      <c r="I7" s="28">
        <v>2390</v>
      </c>
      <c r="J7" s="28">
        <v>2390</v>
      </c>
      <c r="K7" s="39">
        <v>0</v>
      </c>
      <c r="L7" s="39">
        <v>1195</v>
      </c>
      <c r="M7" s="39">
        <v>0</v>
      </c>
      <c r="N7" s="39">
        <v>1195</v>
      </c>
    </row>
    <row r="8" spans="1:14" ht="12.95" customHeight="1">
      <c r="A8" s="24">
        <v>4</v>
      </c>
      <c r="B8" s="29" t="s">
        <v>83</v>
      </c>
      <c r="C8" s="28"/>
      <c r="D8" s="28"/>
      <c r="E8" s="28"/>
      <c r="F8" s="30"/>
      <c r="G8" s="28"/>
      <c r="H8" s="28"/>
      <c r="I8" s="28">
        <v>3720</v>
      </c>
      <c r="J8" s="28">
        <v>3720</v>
      </c>
      <c r="K8" s="39">
        <v>1860</v>
      </c>
      <c r="L8" s="39">
        <v>0</v>
      </c>
      <c r="M8" s="39">
        <v>1860</v>
      </c>
      <c r="N8" s="39">
        <v>0</v>
      </c>
    </row>
    <row r="9" spans="1:14" ht="12.95" customHeight="1">
      <c r="A9" s="24">
        <v>5</v>
      </c>
      <c r="B9" s="29" t="s">
        <v>82</v>
      </c>
      <c r="C9" s="28"/>
      <c r="D9" s="28"/>
      <c r="E9" s="28"/>
      <c r="F9" s="30"/>
      <c r="G9" s="28"/>
      <c r="H9" s="28"/>
      <c r="I9" s="28">
        <v>2360</v>
      </c>
      <c r="J9" s="28">
        <v>2360</v>
      </c>
      <c r="K9" s="39">
        <v>0</v>
      </c>
      <c r="L9" s="39">
        <v>1180</v>
      </c>
      <c r="M9" s="39">
        <v>0</v>
      </c>
      <c r="N9" s="39">
        <v>1180</v>
      </c>
    </row>
    <row r="10" spans="1:14" ht="12.95" customHeight="1">
      <c r="A10" s="24">
        <v>6</v>
      </c>
      <c r="B10" s="29" t="s">
        <v>65</v>
      </c>
      <c r="C10" s="28"/>
      <c r="D10" s="28"/>
      <c r="E10" s="28"/>
      <c r="F10" s="30"/>
      <c r="G10" s="28"/>
      <c r="H10" s="28"/>
      <c r="I10" s="28">
        <v>3570</v>
      </c>
      <c r="J10" s="28">
        <v>3570</v>
      </c>
      <c r="K10" s="39">
        <v>0</v>
      </c>
      <c r="L10" s="39">
        <f t="shared" ref="L10:L69" si="0">J10-K10</f>
        <v>3570</v>
      </c>
      <c r="M10" s="39"/>
      <c r="N10" s="39"/>
    </row>
    <row r="11" spans="1:14" ht="12.95" customHeight="1">
      <c r="A11" s="24">
        <v>7</v>
      </c>
      <c r="B11" s="29" t="s">
        <v>64</v>
      </c>
      <c r="C11" s="28"/>
      <c r="D11" s="28"/>
      <c r="E11" s="28"/>
      <c r="F11" s="30"/>
      <c r="G11" s="28"/>
      <c r="H11" s="28"/>
      <c r="I11" s="28">
        <v>3750</v>
      </c>
      <c r="J11" s="28">
        <v>3750</v>
      </c>
      <c r="K11" s="39">
        <v>0</v>
      </c>
      <c r="L11" s="39">
        <f t="shared" si="0"/>
        <v>3750</v>
      </c>
      <c r="M11" s="39"/>
      <c r="N11" s="39"/>
    </row>
    <row r="12" spans="1:14" ht="12.95" customHeight="1">
      <c r="A12" s="24">
        <v>8</v>
      </c>
      <c r="B12" s="29" t="s">
        <v>97</v>
      </c>
      <c r="C12" s="28"/>
      <c r="D12" s="28"/>
      <c r="E12" s="28"/>
      <c r="F12" s="30"/>
      <c r="G12" s="28"/>
      <c r="H12" s="28"/>
      <c r="I12" s="28">
        <v>2360</v>
      </c>
      <c r="J12" s="28">
        <v>2360</v>
      </c>
      <c r="K12" s="39">
        <v>2360</v>
      </c>
      <c r="L12" s="39">
        <f t="shared" si="0"/>
        <v>0</v>
      </c>
      <c r="M12" s="39"/>
      <c r="N12" s="39"/>
    </row>
    <row r="13" spans="1:14" ht="12.95" customHeight="1">
      <c r="A13" s="24">
        <v>9</v>
      </c>
      <c r="B13" s="29" t="s">
        <v>66</v>
      </c>
      <c r="C13" s="28"/>
      <c r="D13" s="28"/>
      <c r="E13" s="28"/>
      <c r="F13" s="30"/>
      <c r="G13" s="28"/>
      <c r="H13" s="28"/>
      <c r="I13" s="28">
        <v>2390</v>
      </c>
      <c r="J13" s="28">
        <v>2390</v>
      </c>
      <c r="K13" s="39">
        <v>0</v>
      </c>
      <c r="L13" s="39">
        <f t="shared" si="0"/>
        <v>2390</v>
      </c>
      <c r="M13" s="39"/>
      <c r="N13" s="39"/>
    </row>
    <row r="14" spans="1:14" ht="12.95" customHeight="1">
      <c r="A14" s="24">
        <v>10</v>
      </c>
      <c r="B14" s="29" t="s">
        <v>59</v>
      </c>
      <c r="C14" s="28"/>
      <c r="D14" s="28"/>
      <c r="E14" s="28"/>
      <c r="F14" s="30"/>
      <c r="G14" s="28"/>
      <c r="H14" s="36">
        <v>83535</v>
      </c>
      <c r="I14" s="28">
        <v>3750</v>
      </c>
      <c r="J14" s="28">
        <v>87285</v>
      </c>
      <c r="K14" s="39">
        <v>0</v>
      </c>
      <c r="L14" s="39">
        <f t="shared" si="0"/>
        <v>87285</v>
      </c>
      <c r="M14" s="39"/>
      <c r="N14" s="39"/>
    </row>
    <row r="15" spans="1:14" ht="12.95" customHeight="1">
      <c r="A15" s="24">
        <v>11</v>
      </c>
      <c r="B15" s="29" t="s">
        <v>40</v>
      </c>
      <c r="C15" s="28"/>
      <c r="D15" s="28"/>
      <c r="E15" s="28"/>
      <c r="F15" s="30"/>
      <c r="G15" s="28"/>
      <c r="H15" s="28"/>
      <c r="I15" s="28">
        <v>3750</v>
      </c>
      <c r="J15" s="28">
        <v>3750</v>
      </c>
      <c r="K15" s="39">
        <v>0</v>
      </c>
      <c r="L15" s="39">
        <f t="shared" si="0"/>
        <v>3750</v>
      </c>
      <c r="M15" s="39"/>
      <c r="N15" s="39"/>
    </row>
    <row r="16" spans="1:14" ht="12.95" customHeight="1">
      <c r="A16" s="24">
        <v>12</v>
      </c>
      <c r="B16" s="29" t="s">
        <v>90</v>
      </c>
      <c r="C16" s="28"/>
      <c r="D16" s="28"/>
      <c r="E16" s="28"/>
      <c r="F16" s="30"/>
      <c r="G16" s="28"/>
      <c r="H16" s="28"/>
      <c r="I16" s="28">
        <v>3750</v>
      </c>
      <c r="J16" s="28">
        <v>3750</v>
      </c>
      <c r="K16" s="39">
        <v>0</v>
      </c>
      <c r="L16" s="39">
        <f t="shared" si="0"/>
        <v>3750</v>
      </c>
      <c r="M16" s="39"/>
      <c r="N16" s="39"/>
    </row>
    <row r="17" spans="1:14" ht="12.95" customHeight="1">
      <c r="A17" s="24">
        <v>13</v>
      </c>
      <c r="B17" s="29" t="s">
        <v>111</v>
      </c>
      <c r="C17" s="28"/>
      <c r="D17" s="28"/>
      <c r="E17" s="28"/>
      <c r="F17" s="30"/>
      <c r="G17" s="28"/>
      <c r="H17" s="28"/>
      <c r="I17" s="28">
        <v>2180</v>
      </c>
      <c r="J17" s="28">
        <v>2180</v>
      </c>
      <c r="K17" s="39">
        <v>0</v>
      </c>
      <c r="L17" s="39">
        <f t="shared" si="0"/>
        <v>2180</v>
      </c>
      <c r="M17" s="39"/>
      <c r="N17" s="39"/>
    </row>
    <row r="18" spans="1:14" ht="12.95" customHeight="1">
      <c r="A18" s="24">
        <v>14</v>
      </c>
      <c r="B18" s="20" t="s">
        <v>107</v>
      </c>
      <c r="C18" s="20">
        <v>9</v>
      </c>
      <c r="D18" s="28">
        <v>9622</v>
      </c>
      <c r="E18" s="28">
        <f>C18*D18</f>
        <v>86598</v>
      </c>
      <c r="F18" s="30"/>
      <c r="G18" s="28"/>
      <c r="H18" s="28"/>
      <c r="I18" s="28"/>
      <c r="J18" s="28">
        <v>86598</v>
      </c>
      <c r="K18" s="39">
        <v>0</v>
      </c>
      <c r="L18" s="39">
        <f t="shared" si="0"/>
        <v>86598</v>
      </c>
      <c r="M18" s="39"/>
      <c r="N18" s="39"/>
    </row>
    <row r="19" spans="1:14" ht="12.95" customHeight="1">
      <c r="A19" s="24">
        <v>15</v>
      </c>
      <c r="B19" s="29" t="s">
        <v>86</v>
      </c>
      <c r="C19" s="28"/>
      <c r="D19" s="28"/>
      <c r="E19" s="28"/>
      <c r="F19" s="30"/>
      <c r="G19" s="28"/>
      <c r="H19" s="28"/>
      <c r="I19" s="28">
        <v>3750</v>
      </c>
      <c r="J19" s="28">
        <v>3750</v>
      </c>
      <c r="K19" s="39">
        <v>0</v>
      </c>
      <c r="L19" s="39">
        <f t="shared" si="0"/>
        <v>3750</v>
      </c>
      <c r="M19" s="39"/>
      <c r="N19" s="39"/>
    </row>
    <row r="20" spans="1:14" ht="12.95" customHeight="1">
      <c r="A20" s="24">
        <v>16</v>
      </c>
      <c r="B20" s="29" t="s">
        <v>71</v>
      </c>
      <c r="C20" s="28"/>
      <c r="D20" s="28"/>
      <c r="E20" s="28"/>
      <c r="F20" s="30"/>
      <c r="G20" s="28"/>
      <c r="H20" s="28"/>
      <c r="I20" s="28">
        <v>3750</v>
      </c>
      <c r="J20" s="28">
        <v>3750</v>
      </c>
      <c r="K20" s="39">
        <v>0</v>
      </c>
      <c r="L20" s="39">
        <f t="shared" si="0"/>
        <v>3750</v>
      </c>
      <c r="M20" s="39"/>
      <c r="N20" s="39"/>
    </row>
    <row r="21" spans="1:14" ht="12.95" customHeight="1">
      <c r="A21" s="24">
        <v>17</v>
      </c>
      <c r="B21" s="20" t="s">
        <v>5</v>
      </c>
      <c r="C21" s="20">
        <v>34</v>
      </c>
      <c r="D21" s="28">
        <v>9622</v>
      </c>
      <c r="E21" s="28">
        <f>C21*D21</f>
        <v>327148</v>
      </c>
      <c r="F21" s="30"/>
      <c r="G21" s="29">
        <v>3217.5</v>
      </c>
      <c r="H21" s="28"/>
      <c r="I21" s="28"/>
      <c r="J21" s="28">
        <v>330366</v>
      </c>
      <c r="K21" s="39">
        <v>27000</v>
      </c>
      <c r="L21" s="39">
        <f t="shared" si="0"/>
        <v>303366</v>
      </c>
      <c r="M21" s="39"/>
      <c r="N21" s="39"/>
    </row>
    <row r="22" spans="1:14" ht="12.95" customHeight="1">
      <c r="A22" s="24">
        <v>18</v>
      </c>
      <c r="B22" s="29" t="s">
        <v>76</v>
      </c>
      <c r="C22" s="28"/>
      <c r="D22" s="28"/>
      <c r="E22" s="28"/>
      <c r="F22" s="30"/>
      <c r="G22" s="28"/>
      <c r="H22" s="28"/>
      <c r="I22" s="28">
        <v>3750</v>
      </c>
      <c r="J22" s="28">
        <v>3750</v>
      </c>
      <c r="K22" s="39">
        <v>0</v>
      </c>
      <c r="L22" s="39">
        <f t="shared" si="0"/>
        <v>3750</v>
      </c>
      <c r="M22" s="39"/>
      <c r="N22" s="39"/>
    </row>
    <row r="23" spans="1:14" ht="12.95" customHeight="1">
      <c r="A23" s="24">
        <v>19</v>
      </c>
      <c r="B23" s="29" t="s">
        <v>91</v>
      </c>
      <c r="C23" s="28"/>
      <c r="D23" s="28"/>
      <c r="E23" s="28">
        <v>286860</v>
      </c>
      <c r="F23" s="30"/>
      <c r="G23" s="28"/>
      <c r="H23" s="28"/>
      <c r="I23" s="28">
        <v>3750</v>
      </c>
      <c r="J23" s="28">
        <v>290610</v>
      </c>
      <c r="K23" s="39">
        <v>0</v>
      </c>
      <c r="L23" s="39">
        <f t="shared" si="0"/>
        <v>290610</v>
      </c>
      <c r="M23" s="39"/>
      <c r="N23" s="39"/>
    </row>
    <row r="24" spans="1:14" ht="12.95" customHeight="1">
      <c r="A24" s="24">
        <v>20</v>
      </c>
      <c r="B24" s="29" t="s">
        <v>63</v>
      </c>
      <c r="C24" s="28"/>
      <c r="D24" s="28"/>
      <c r="E24" s="28"/>
      <c r="F24" s="30"/>
      <c r="G24" s="28"/>
      <c r="H24" s="28"/>
      <c r="I24" s="28">
        <v>2360</v>
      </c>
      <c r="J24" s="28">
        <v>2360</v>
      </c>
      <c r="K24" s="39">
        <v>0</v>
      </c>
      <c r="L24" s="39">
        <f t="shared" si="0"/>
        <v>2360</v>
      </c>
      <c r="M24" s="39"/>
      <c r="N24" s="39"/>
    </row>
    <row r="25" spans="1:14" ht="12.95" customHeight="1">
      <c r="A25" s="24">
        <v>21</v>
      </c>
      <c r="B25" s="29" t="s">
        <v>7</v>
      </c>
      <c r="C25" s="28"/>
      <c r="D25" s="28"/>
      <c r="E25" s="28"/>
      <c r="F25" s="30"/>
      <c r="G25" s="28"/>
      <c r="H25" s="28"/>
      <c r="I25" s="28">
        <v>2360</v>
      </c>
      <c r="J25" s="28">
        <v>2360</v>
      </c>
      <c r="K25" s="39">
        <v>0</v>
      </c>
      <c r="L25" s="39">
        <f t="shared" si="0"/>
        <v>2360</v>
      </c>
      <c r="M25" s="39"/>
      <c r="N25" s="39"/>
    </row>
    <row r="26" spans="1:14" ht="12.95" customHeight="1">
      <c r="A26" s="24">
        <v>22</v>
      </c>
      <c r="B26" s="29" t="s">
        <v>99</v>
      </c>
      <c r="C26" s="28"/>
      <c r="D26" s="28"/>
      <c r="E26" s="20">
        <v>273200</v>
      </c>
      <c r="F26" s="30"/>
      <c r="G26" s="28"/>
      <c r="H26" s="28"/>
      <c r="I26" s="28">
        <v>2360</v>
      </c>
      <c r="J26" s="28">
        <v>275560</v>
      </c>
      <c r="K26" s="39">
        <v>44259</v>
      </c>
      <c r="L26" s="39">
        <f t="shared" si="0"/>
        <v>231301</v>
      </c>
      <c r="M26" s="39"/>
      <c r="N26" s="39"/>
    </row>
    <row r="27" spans="1:14" ht="12.95" customHeight="1">
      <c r="A27" s="24">
        <v>23</v>
      </c>
      <c r="B27" s="33" t="s">
        <v>114</v>
      </c>
      <c r="C27" s="28"/>
      <c r="D27" s="28"/>
      <c r="E27" s="28"/>
      <c r="F27" s="34"/>
      <c r="G27" s="29">
        <v>35392.5</v>
      </c>
      <c r="H27" s="35"/>
      <c r="I27" s="35"/>
      <c r="J27" s="28">
        <v>35393</v>
      </c>
      <c r="K27" s="39">
        <v>0</v>
      </c>
      <c r="L27" s="39">
        <f t="shared" si="0"/>
        <v>35393</v>
      </c>
      <c r="M27" s="39"/>
      <c r="N27" s="39"/>
    </row>
    <row r="28" spans="1:14" ht="12.95" customHeight="1">
      <c r="A28" s="24">
        <v>24</v>
      </c>
      <c r="B28" s="25" t="s">
        <v>12</v>
      </c>
      <c r="C28" s="28"/>
      <c r="D28" s="28"/>
      <c r="E28" s="20">
        <v>163920</v>
      </c>
      <c r="F28" s="25"/>
      <c r="G28" s="20"/>
      <c r="H28" s="20"/>
      <c r="I28" s="20"/>
      <c r="J28" s="28">
        <v>163920</v>
      </c>
      <c r="K28" s="39">
        <v>0</v>
      </c>
      <c r="L28" s="39">
        <f t="shared" si="0"/>
        <v>163920</v>
      </c>
      <c r="M28" s="39"/>
      <c r="N28" s="39"/>
    </row>
    <row r="29" spans="1:14" ht="12.95" customHeight="1">
      <c r="A29" s="24">
        <v>25</v>
      </c>
      <c r="B29" s="29" t="s">
        <v>15</v>
      </c>
      <c r="C29" s="28"/>
      <c r="D29" s="28"/>
      <c r="E29" s="28"/>
      <c r="F29" s="30"/>
      <c r="G29" s="28"/>
      <c r="H29" s="28"/>
      <c r="I29" s="28">
        <v>8525</v>
      </c>
      <c r="J29" s="28">
        <v>8525</v>
      </c>
      <c r="K29" s="39">
        <v>0</v>
      </c>
      <c r="L29" s="39">
        <f t="shared" si="0"/>
        <v>8525</v>
      </c>
      <c r="M29" s="39"/>
      <c r="N29" s="39"/>
    </row>
    <row r="30" spans="1:14" ht="12.95" customHeight="1">
      <c r="A30" s="24">
        <v>26</v>
      </c>
      <c r="B30" s="29" t="s">
        <v>92</v>
      </c>
      <c r="C30" s="28"/>
      <c r="D30" s="28"/>
      <c r="E30" s="28"/>
      <c r="F30" s="30"/>
      <c r="G30" s="28"/>
      <c r="H30" s="28"/>
      <c r="I30" s="28">
        <v>3570</v>
      </c>
      <c r="J30" s="28">
        <v>3570</v>
      </c>
      <c r="K30" s="39">
        <v>0</v>
      </c>
      <c r="L30" s="39">
        <f t="shared" si="0"/>
        <v>3570</v>
      </c>
      <c r="M30" s="39"/>
      <c r="N30" s="39"/>
    </row>
    <row r="31" spans="1:14" ht="12.95" customHeight="1">
      <c r="A31" s="24">
        <v>27</v>
      </c>
      <c r="B31" s="29" t="s">
        <v>94</v>
      </c>
      <c r="C31" s="28"/>
      <c r="D31" s="28"/>
      <c r="E31" s="28"/>
      <c r="F31" s="30"/>
      <c r="G31" s="28"/>
      <c r="H31" s="28"/>
      <c r="I31" s="28">
        <v>2390</v>
      </c>
      <c r="J31" s="28">
        <v>2390</v>
      </c>
      <c r="K31" s="39">
        <v>0</v>
      </c>
      <c r="L31" s="39">
        <f t="shared" si="0"/>
        <v>2390</v>
      </c>
      <c r="M31" s="39"/>
      <c r="N31" s="39"/>
    </row>
    <row r="32" spans="1:14" ht="12.95" customHeight="1">
      <c r="A32" s="24">
        <v>28</v>
      </c>
      <c r="B32" s="29" t="s">
        <v>95</v>
      </c>
      <c r="C32" s="28"/>
      <c r="D32" s="28"/>
      <c r="E32" s="28"/>
      <c r="F32" s="30"/>
      <c r="G32" s="28"/>
      <c r="H32" s="28"/>
      <c r="I32" s="28">
        <v>2390</v>
      </c>
      <c r="J32" s="28">
        <v>2390</v>
      </c>
      <c r="K32" s="39">
        <v>2390</v>
      </c>
      <c r="L32" s="39">
        <f t="shared" si="0"/>
        <v>0</v>
      </c>
      <c r="M32" s="39"/>
      <c r="N32" s="39"/>
    </row>
    <row r="33" spans="1:14" ht="12.95" customHeight="1">
      <c r="A33" s="24">
        <v>29</v>
      </c>
      <c r="B33" s="29" t="s">
        <v>78</v>
      </c>
      <c r="C33" s="28"/>
      <c r="D33" s="28"/>
      <c r="E33" s="28"/>
      <c r="F33" s="30"/>
      <c r="G33" s="28"/>
      <c r="H33" s="28"/>
      <c r="I33" s="28">
        <v>3750</v>
      </c>
      <c r="J33" s="28">
        <v>3750</v>
      </c>
      <c r="K33" s="39">
        <v>3750</v>
      </c>
      <c r="L33" s="39">
        <f t="shared" si="0"/>
        <v>0</v>
      </c>
      <c r="M33" s="39"/>
      <c r="N33" s="39"/>
    </row>
    <row r="34" spans="1:14" ht="12.95" customHeight="1">
      <c r="A34" s="24">
        <v>30</v>
      </c>
      <c r="B34" s="29" t="s">
        <v>79</v>
      </c>
      <c r="C34" s="28"/>
      <c r="D34" s="28"/>
      <c r="E34" s="28"/>
      <c r="F34" s="30"/>
      <c r="G34" s="28"/>
      <c r="H34" s="28"/>
      <c r="I34" s="28">
        <v>3750</v>
      </c>
      <c r="J34" s="28">
        <v>3750</v>
      </c>
      <c r="K34" s="39">
        <v>0</v>
      </c>
      <c r="L34" s="39">
        <f t="shared" si="0"/>
        <v>3750</v>
      </c>
      <c r="M34" s="39"/>
      <c r="N34" s="39"/>
    </row>
    <row r="35" spans="1:14" ht="12.95" customHeight="1">
      <c r="A35" s="24">
        <v>31</v>
      </c>
      <c r="B35" s="29" t="s">
        <v>77</v>
      </c>
      <c r="C35" s="28"/>
      <c r="D35" s="28"/>
      <c r="E35" s="28"/>
      <c r="F35" s="30"/>
      <c r="G35" s="28"/>
      <c r="H35" s="28"/>
      <c r="I35" s="28">
        <v>5740</v>
      </c>
      <c r="J35" s="28">
        <v>5740</v>
      </c>
      <c r="K35" s="39">
        <v>0</v>
      </c>
      <c r="L35" s="39">
        <f t="shared" si="0"/>
        <v>5740</v>
      </c>
      <c r="M35" s="39"/>
      <c r="N35" s="39"/>
    </row>
    <row r="36" spans="1:14" ht="12.95" customHeight="1">
      <c r="A36" s="24">
        <v>32</v>
      </c>
      <c r="B36" s="29" t="s">
        <v>62</v>
      </c>
      <c r="C36" s="28"/>
      <c r="D36" s="28"/>
      <c r="E36" s="28"/>
      <c r="F36" s="30"/>
      <c r="G36" s="28"/>
      <c r="H36" s="28"/>
      <c r="I36" s="28">
        <v>12990</v>
      </c>
      <c r="J36" s="28">
        <v>12990</v>
      </c>
      <c r="K36" s="39">
        <v>0</v>
      </c>
      <c r="L36" s="39">
        <f t="shared" si="0"/>
        <v>12990</v>
      </c>
      <c r="M36" s="39"/>
      <c r="N36" s="39"/>
    </row>
    <row r="37" spans="1:14" ht="12.95" customHeight="1">
      <c r="A37" s="24">
        <v>33</v>
      </c>
      <c r="B37" s="29" t="s">
        <v>110</v>
      </c>
      <c r="C37" s="28"/>
      <c r="D37" s="28"/>
      <c r="E37" s="28"/>
      <c r="F37" s="30"/>
      <c r="G37" s="28"/>
      <c r="H37" s="28"/>
      <c r="I37" s="28">
        <v>3720</v>
      </c>
      <c r="J37" s="28">
        <v>3720</v>
      </c>
      <c r="K37" s="39">
        <v>0</v>
      </c>
      <c r="L37" s="39">
        <f t="shared" si="0"/>
        <v>3720</v>
      </c>
      <c r="M37" s="39"/>
      <c r="N37" s="39"/>
    </row>
    <row r="38" spans="1:14" ht="12.95" customHeight="1">
      <c r="A38" s="24">
        <v>34</v>
      </c>
      <c r="B38" s="29" t="s">
        <v>98</v>
      </c>
      <c r="C38" s="28"/>
      <c r="D38" s="28"/>
      <c r="E38" s="28"/>
      <c r="F38" s="30"/>
      <c r="G38" s="28"/>
      <c r="H38" s="28"/>
      <c r="I38" s="28">
        <v>3750</v>
      </c>
      <c r="J38" s="28">
        <v>3750</v>
      </c>
      <c r="K38" s="39">
        <v>0</v>
      </c>
      <c r="L38" s="39">
        <f t="shared" si="0"/>
        <v>3750</v>
      </c>
      <c r="M38" s="39"/>
      <c r="N38" s="39"/>
    </row>
    <row r="39" spans="1:14" ht="12.95" customHeight="1">
      <c r="A39" s="24">
        <v>35</v>
      </c>
      <c r="B39" s="28" t="s">
        <v>8</v>
      </c>
      <c r="C39" s="20">
        <v>34</v>
      </c>
      <c r="D39" s="28">
        <v>9622</v>
      </c>
      <c r="E39" s="28">
        <f>C39*D39</f>
        <v>327148</v>
      </c>
      <c r="F39" s="30"/>
      <c r="G39" s="28"/>
      <c r="H39" s="28"/>
      <c r="I39" s="28">
        <v>2390</v>
      </c>
      <c r="J39" s="28">
        <v>329538</v>
      </c>
      <c r="K39" s="39">
        <v>0</v>
      </c>
      <c r="L39" s="39">
        <f t="shared" si="0"/>
        <v>329538</v>
      </c>
      <c r="M39" s="39"/>
      <c r="N39" s="39"/>
    </row>
    <row r="40" spans="1:14" ht="12.95" customHeight="1">
      <c r="A40" s="24">
        <v>36</v>
      </c>
      <c r="B40" s="29" t="s">
        <v>93</v>
      </c>
      <c r="C40" s="28"/>
      <c r="D40" s="28"/>
      <c r="E40" s="28"/>
      <c r="F40" s="30"/>
      <c r="G40" s="28"/>
      <c r="H40" s="28"/>
      <c r="I40" s="28">
        <v>2360</v>
      </c>
      <c r="J40" s="28">
        <v>2360</v>
      </c>
      <c r="K40" s="39">
        <v>0</v>
      </c>
      <c r="L40" s="39">
        <f t="shared" si="0"/>
        <v>2360</v>
      </c>
      <c r="M40" s="39"/>
      <c r="N40" s="39"/>
    </row>
    <row r="41" spans="1:14" ht="12.95" customHeight="1">
      <c r="A41" s="24">
        <v>37</v>
      </c>
      <c r="B41" s="29" t="s">
        <v>113</v>
      </c>
      <c r="C41" s="28"/>
      <c r="D41" s="28"/>
      <c r="E41" s="28"/>
      <c r="F41" s="30"/>
      <c r="G41" s="28"/>
      <c r="H41" s="28"/>
      <c r="I41" s="28">
        <v>3540</v>
      </c>
      <c r="J41" s="28">
        <v>3540</v>
      </c>
      <c r="K41" s="39">
        <v>0</v>
      </c>
      <c r="L41" s="39">
        <f t="shared" si="0"/>
        <v>3540</v>
      </c>
      <c r="M41" s="39"/>
      <c r="N41" s="39"/>
    </row>
    <row r="42" spans="1:14" ht="12.95" customHeight="1">
      <c r="A42" s="24">
        <v>38</v>
      </c>
      <c r="B42" s="32" t="s">
        <v>106</v>
      </c>
      <c r="C42" s="28">
        <v>13</v>
      </c>
      <c r="D42" s="28">
        <v>9622</v>
      </c>
      <c r="E42" s="28">
        <v>134708</v>
      </c>
      <c r="F42" s="30"/>
      <c r="G42" s="28"/>
      <c r="H42" s="28"/>
      <c r="I42" s="28">
        <v>3750</v>
      </c>
      <c r="J42" s="28">
        <v>138458</v>
      </c>
      <c r="K42" s="39">
        <v>138458</v>
      </c>
      <c r="L42" s="39">
        <f t="shared" si="0"/>
        <v>0</v>
      </c>
      <c r="M42" s="39"/>
      <c r="N42" s="39"/>
    </row>
    <row r="43" spans="1:14" ht="12.95" customHeight="1">
      <c r="A43" s="24">
        <v>39</v>
      </c>
      <c r="B43" s="29" t="s">
        <v>88</v>
      </c>
      <c r="C43" s="28"/>
      <c r="D43" s="28"/>
      <c r="E43" s="28"/>
      <c r="F43" s="30"/>
      <c r="G43" s="28"/>
      <c r="H43" s="28"/>
      <c r="I43" s="28">
        <v>2390</v>
      </c>
      <c r="J43" s="28">
        <v>2390</v>
      </c>
      <c r="K43" s="39">
        <v>0</v>
      </c>
      <c r="L43" s="39">
        <f t="shared" si="0"/>
        <v>2390</v>
      </c>
      <c r="M43" s="39"/>
      <c r="N43" s="39"/>
    </row>
    <row r="44" spans="1:14" ht="12.95" customHeight="1">
      <c r="A44" s="24">
        <v>40</v>
      </c>
      <c r="B44" s="29" t="s">
        <v>112</v>
      </c>
      <c r="C44" s="28"/>
      <c r="D44" s="28"/>
      <c r="E44" s="28"/>
      <c r="F44" s="30"/>
      <c r="G44" s="28"/>
      <c r="H44" s="28"/>
      <c r="I44" s="28">
        <v>4790</v>
      </c>
      <c r="J44" s="28">
        <v>4790</v>
      </c>
      <c r="K44" s="39">
        <v>0</v>
      </c>
      <c r="L44" s="39">
        <f t="shared" si="0"/>
        <v>4790</v>
      </c>
      <c r="M44" s="39"/>
      <c r="N44" s="39"/>
    </row>
    <row r="45" spans="1:14" ht="12.95" customHeight="1">
      <c r="A45" s="24">
        <v>41</v>
      </c>
      <c r="B45" s="29" t="s">
        <v>67</v>
      </c>
      <c r="C45" s="28"/>
      <c r="D45" s="28"/>
      <c r="E45" s="28"/>
      <c r="F45" s="30"/>
      <c r="G45" s="28"/>
      <c r="H45" s="28"/>
      <c r="I45" s="28">
        <v>3750</v>
      </c>
      <c r="J45" s="28">
        <v>3750</v>
      </c>
      <c r="K45" s="39">
        <v>3750</v>
      </c>
      <c r="L45" s="39">
        <f t="shared" si="0"/>
        <v>0</v>
      </c>
      <c r="M45" s="39"/>
      <c r="N45" s="39"/>
    </row>
    <row r="46" spans="1:14" ht="12.95" customHeight="1">
      <c r="A46" s="24">
        <v>42</v>
      </c>
      <c r="B46" s="29" t="s">
        <v>73</v>
      </c>
      <c r="C46" s="28"/>
      <c r="D46" s="28"/>
      <c r="E46" s="28"/>
      <c r="F46" s="30"/>
      <c r="G46" s="28"/>
      <c r="H46" s="28"/>
      <c r="I46" s="28">
        <v>3720</v>
      </c>
      <c r="J46" s="28">
        <v>3720</v>
      </c>
      <c r="K46" s="39">
        <v>0</v>
      </c>
      <c r="L46" s="39">
        <f t="shared" si="0"/>
        <v>3720</v>
      </c>
      <c r="M46" s="39"/>
      <c r="N46" s="39"/>
    </row>
    <row r="47" spans="1:14" ht="12.95" customHeight="1">
      <c r="A47" s="24">
        <v>43</v>
      </c>
      <c r="B47" s="29" t="s">
        <v>29</v>
      </c>
      <c r="C47" s="28"/>
      <c r="D47" s="28"/>
      <c r="E47" s="28"/>
      <c r="F47" s="30"/>
      <c r="G47" s="28"/>
      <c r="H47" s="28"/>
      <c r="I47" s="28">
        <v>3720</v>
      </c>
      <c r="J47" s="28">
        <v>3720</v>
      </c>
      <c r="K47" s="39">
        <v>0</v>
      </c>
      <c r="L47" s="39">
        <f t="shared" si="0"/>
        <v>3720</v>
      </c>
      <c r="M47" s="39"/>
      <c r="N47" s="39"/>
    </row>
    <row r="48" spans="1:14" ht="12.95" customHeight="1">
      <c r="A48" s="24">
        <v>44</v>
      </c>
      <c r="B48" s="29" t="s">
        <v>72</v>
      </c>
      <c r="C48" s="28"/>
      <c r="D48" s="28"/>
      <c r="E48" s="28"/>
      <c r="F48" s="30"/>
      <c r="G48" s="28"/>
      <c r="H48" s="28"/>
      <c r="I48" s="28">
        <v>2390</v>
      </c>
      <c r="J48" s="28">
        <v>2390</v>
      </c>
      <c r="K48" s="39">
        <v>0</v>
      </c>
      <c r="L48" s="39">
        <f t="shared" si="0"/>
        <v>2390</v>
      </c>
      <c r="M48" s="39"/>
      <c r="N48" s="39"/>
    </row>
    <row r="49" spans="1:14" ht="12.95" customHeight="1">
      <c r="A49" s="24">
        <v>45</v>
      </c>
      <c r="B49" s="29" t="s">
        <v>87</v>
      </c>
      <c r="C49" s="28"/>
      <c r="D49" s="28"/>
      <c r="E49" s="28"/>
      <c r="F49" s="30"/>
      <c r="G49" s="28"/>
      <c r="H49" s="28"/>
      <c r="I49" s="28">
        <v>2390</v>
      </c>
      <c r="J49" s="28">
        <v>2390</v>
      </c>
      <c r="K49" s="39">
        <v>0</v>
      </c>
      <c r="L49" s="39">
        <f t="shared" si="0"/>
        <v>2390</v>
      </c>
      <c r="M49" s="39"/>
      <c r="N49" s="39"/>
    </row>
    <row r="50" spans="1:14" ht="12.95" customHeight="1">
      <c r="A50" s="24">
        <v>46</v>
      </c>
      <c r="B50" s="29" t="s">
        <v>89</v>
      </c>
      <c r="C50" s="28"/>
      <c r="D50" s="28"/>
      <c r="E50" s="28"/>
      <c r="F50" s="30"/>
      <c r="G50" s="28"/>
      <c r="H50" s="28"/>
      <c r="I50" s="28">
        <v>3570</v>
      </c>
      <c r="J50" s="28">
        <v>3570</v>
      </c>
      <c r="K50" s="39">
        <v>0</v>
      </c>
      <c r="L50" s="39">
        <f t="shared" si="0"/>
        <v>3570</v>
      </c>
      <c r="M50" s="39"/>
      <c r="N50" s="39"/>
    </row>
    <row r="51" spans="1:14" ht="12.95" customHeight="1">
      <c r="A51" s="24">
        <v>47</v>
      </c>
      <c r="B51" s="29" t="s">
        <v>68</v>
      </c>
      <c r="C51" s="28"/>
      <c r="D51" s="28"/>
      <c r="E51" s="28"/>
      <c r="F51" s="30"/>
      <c r="G51" s="28"/>
      <c r="H51" s="28"/>
      <c r="I51" s="28">
        <v>3750</v>
      </c>
      <c r="J51" s="28">
        <v>3750</v>
      </c>
      <c r="K51" s="39">
        <v>0</v>
      </c>
      <c r="L51" s="39">
        <f t="shared" si="0"/>
        <v>3750</v>
      </c>
      <c r="M51" s="39"/>
      <c r="N51" s="39"/>
    </row>
    <row r="52" spans="1:14" ht="12.95" customHeight="1">
      <c r="A52" s="24">
        <v>48</v>
      </c>
      <c r="B52" s="29" t="s">
        <v>16</v>
      </c>
      <c r="C52" s="28"/>
      <c r="D52" s="28"/>
      <c r="E52" s="28"/>
      <c r="F52" s="30"/>
      <c r="G52" s="28"/>
      <c r="H52" s="28"/>
      <c r="I52" s="28">
        <v>3750</v>
      </c>
      <c r="J52" s="28">
        <v>3750</v>
      </c>
      <c r="K52" s="39">
        <v>0</v>
      </c>
      <c r="L52" s="39">
        <f t="shared" si="0"/>
        <v>3750</v>
      </c>
      <c r="M52" s="39"/>
      <c r="N52" s="39"/>
    </row>
    <row r="53" spans="1:14" ht="12.95" customHeight="1">
      <c r="A53" s="24">
        <v>49</v>
      </c>
      <c r="B53" s="29" t="s">
        <v>18</v>
      </c>
      <c r="C53" s="28"/>
      <c r="D53" s="28"/>
      <c r="E53" s="28">
        <v>317526</v>
      </c>
      <c r="F53" s="31">
        <v>196430</v>
      </c>
      <c r="G53" s="29"/>
      <c r="H53" s="29"/>
      <c r="I53" s="29"/>
      <c r="J53" s="28">
        <v>513956</v>
      </c>
      <c r="K53" s="39">
        <v>0</v>
      </c>
      <c r="L53" s="39">
        <f t="shared" si="0"/>
        <v>513956</v>
      </c>
      <c r="M53" s="39"/>
      <c r="N53" s="39"/>
    </row>
    <row r="54" spans="1:14" ht="12.95" customHeight="1">
      <c r="A54" s="24">
        <v>50</v>
      </c>
      <c r="B54" s="29" t="s">
        <v>109</v>
      </c>
      <c r="C54" s="28"/>
      <c r="D54" s="28"/>
      <c r="E54" s="28"/>
      <c r="F54" s="30"/>
      <c r="G54" s="28"/>
      <c r="H54" s="28"/>
      <c r="I54" s="28">
        <v>3570</v>
      </c>
      <c r="J54" s="28">
        <v>3570</v>
      </c>
      <c r="K54" s="39">
        <v>0</v>
      </c>
      <c r="L54" s="39">
        <f t="shared" si="0"/>
        <v>3570</v>
      </c>
      <c r="M54" s="39"/>
      <c r="N54" s="39"/>
    </row>
    <row r="55" spans="1:14" ht="12.95" customHeight="1">
      <c r="A55" s="24">
        <v>51</v>
      </c>
      <c r="B55" s="25" t="s">
        <v>105</v>
      </c>
      <c r="C55" s="25">
        <v>12</v>
      </c>
      <c r="D55" s="28">
        <v>9622</v>
      </c>
      <c r="E55" s="28">
        <f>C55*D55</f>
        <v>115464</v>
      </c>
      <c r="F55" s="31">
        <v>172750</v>
      </c>
      <c r="G55" s="28"/>
      <c r="H55" s="28"/>
      <c r="I55" s="28"/>
      <c r="J55" s="28">
        <v>288214</v>
      </c>
      <c r="K55" s="39">
        <v>7600</v>
      </c>
      <c r="L55" s="39">
        <f t="shared" si="0"/>
        <v>280614</v>
      </c>
      <c r="M55" s="39"/>
      <c r="N55" s="39"/>
    </row>
    <row r="56" spans="1:14" ht="12.95" customHeight="1">
      <c r="A56" s="24">
        <v>52</v>
      </c>
      <c r="B56" s="29" t="s">
        <v>61</v>
      </c>
      <c r="C56" s="28"/>
      <c r="D56" s="28"/>
      <c r="E56" s="28"/>
      <c r="F56" s="30"/>
      <c r="G56" s="28"/>
      <c r="H56" s="28"/>
      <c r="I56" s="28">
        <v>2360</v>
      </c>
      <c r="J56" s="28">
        <v>2360</v>
      </c>
      <c r="K56" s="39">
        <v>2360</v>
      </c>
      <c r="L56" s="39">
        <f t="shared" si="0"/>
        <v>0</v>
      </c>
      <c r="M56" s="39"/>
      <c r="N56" s="39"/>
    </row>
    <row r="57" spans="1:14" ht="12.95" customHeight="1">
      <c r="A57" s="24">
        <v>53</v>
      </c>
      <c r="B57" s="25" t="s">
        <v>11</v>
      </c>
      <c r="C57" s="28"/>
      <c r="D57" s="28"/>
      <c r="E57" s="20">
        <v>182480</v>
      </c>
      <c r="F57" s="25"/>
      <c r="G57" s="20"/>
      <c r="H57" s="20"/>
      <c r="I57" s="20"/>
      <c r="J57" s="28">
        <v>182480</v>
      </c>
      <c r="K57" s="39">
        <v>0</v>
      </c>
      <c r="L57" s="39">
        <f t="shared" si="0"/>
        <v>182480</v>
      </c>
      <c r="M57" s="39"/>
      <c r="N57" s="39"/>
    </row>
    <row r="58" spans="1:14" ht="12.95" customHeight="1">
      <c r="A58" s="24">
        <v>54</v>
      </c>
      <c r="B58" s="29" t="s">
        <v>103</v>
      </c>
      <c r="C58" s="28"/>
      <c r="D58" s="28"/>
      <c r="E58" s="28"/>
      <c r="F58" s="30"/>
      <c r="G58" s="28"/>
      <c r="H58" s="28"/>
      <c r="I58" s="28">
        <v>3540</v>
      </c>
      <c r="J58" s="28">
        <v>3540</v>
      </c>
      <c r="K58" s="39">
        <v>0</v>
      </c>
      <c r="L58" s="39">
        <f t="shared" si="0"/>
        <v>3540</v>
      </c>
      <c r="M58" s="39"/>
      <c r="N58" s="39"/>
    </row>
    <row r="59" spans="1:14" ht="12.95" customHeight="1">
      <c r="A59" s="24">
        <v>55</v>
      </c>
      <c r="B59" s="29" t="s">
        <v>69</v>
      </c>
      <c r="C59" s="28"/>
      <c r="D59" s="28"/>
      <c r="E59" s="28"/>
      <c r="F59" s="30"/>
      <c r="G59" s="28"/>
      <c r="H59" s="28"/>
      <c r="I59" s="28">
        <v>2360</v>
      </c>
      <c r="J59" s="28">
        <v>2360</v>
      </c>
      <c r="K59" s="39">
        <v>0</v>
      </c>
      <c r="L59" s="39">
        <f t="shared" si="0"/>
        <v>2360</v>
      </c>
      <c r="M59" s="39"/>
      <c r="N59" s="39"/>
    </row>
    <row r="60" spans="1:14" ht="12.95" customHeight="1">
      <c r="A60" s="24">
        <v>56</v>
      </c>
      <c r="B60" s="29" t="s">
        <v>70</v>
      </c>
      <c r="C60" s="28"/>
      <c r="D60" s="28"/>
      <c r="E60" s="28"/>
      <c r="F60" s="30"/>
      <c r="G60" s="28"/>
      <c r="H60" s="28"/>
      <c r="I60" s="28">
        <v>3570</v>
      </c>
      <c r="J60" s="28">
        <v>3570</v>
      </c>
      <c r="K60" s="39">
        <v>0</v>
      </c>
      <c r="L60" s="39">
        <f t="shared" si="0"/>
        <v>3570</v>
      </c>
      <c r="M60" s="39"/>
      <c r="N60" s="39"/>
    </row>
    <row r="61" spans="1:14" ht="12.95" customHeight="1">
      <c r="A61" s="24">
        <v>57</v>
      </c>
      <c r="B61" s="29" t="s">
        <v>58</v>
      </c>
      <c r="C61" s="28"/>
      <c r="D61" s="28"/>
      <c r="E61" s="28"/>
      <c r="F61" s="30"/>
      <c r="G61" s="28"/>
      <c r="H61" s="36">
        <v>286902</v>
      </c>
      <c r="I61" s="28">
        <v>3720</v>
      </c>
      <c r="J61" s="28">
        <v>290622</v>
      </c>
      <c r="K61" s="39">
        <v>0</v>
      </c>
      <c r="L61" s="39">
        <f t="shared" si="0"/>
        <v>290622</v>
      </c>
      <c r="M61" s="39"/>
      <c r="N61" s="39"/>
    </row>
    <row r="62" spans="1:14" ht="12.95" customHeight="1">
      <c r="A62" s="24">
        <v>58</v>
      </c>
      <c r="B62" s="29" t="s">
        <v>74</v>
      </c>
      <c r="C62" s="28"/>
      <c r="D62" s="28"/>
      <c r="E62" s="28"/>
      <c r="F62" s="30"/>
      <c r="G62" s="28"/>
      <c r="H62" s="28"/>
      <c r="I62" s="28">
        <v>3540</v>
      </c>
      <c r="J62" s="28">
        <v>3540</v>
      </c>
      <c r="K62" s="39">
        <v>0</v>
      </c>
      <c r="L62" s="39">
        <f t="shared" si="0"/>
        <v>3540</v>
      </c>
      <c r="M62" s="39"/>
      <c r="N62" s="39"/>
    </row>
    <row r="63" spans="1:14" ht="12.95" customHeight="1">
      <c r="A63" s="24">
        <v>59</v>
      </c>
      <c r="B63" s="29" t="s">
        <v>85</v>
      </c>
      <c r="C63" s="28"/>
      <c r="D63" s="28"/>
      <c r="E63" s="28"/>
      <c r="F63" s="30"/>
      <c r="G63" s="28"/>
      <c r="H63" s="28"/>
      <c r="I63" s="28">
        <v>3750</v>
      </c>
      <c r="J63" s="28">
        <v>3750</v>
      </c>
      <c r="K63" s="39">
        <v>0</v>
      </c>
      <c r="L63" s="39">
        <f t="shared" si="0"/>
        <v>3750</v>
      </c>
      <c r="M63" s="39"/>
      <c r="N63" s="39"/>
    </row>
    <row r="64" spans="1:14" ht="12.95" customHeight="1">
      <c r="A64" s="24">
        <v>60</v>
      </c>
      <c r="B64" s="29" t="s">
        <v>60</v>
      </c>
      <c r="C64" s="28"/>
      <c r="D64" s="28"/>
      <c r="E64" s="28"/>
      <c r="F64" s="30"/>
      <c r="G64" s="28"/>
      <c r="H64" s="28"/>
      <c r="I64" s="28">
        <v>3750</v>
      </c>
      <c r="J64" s="28">
        <v>3750</v>
      </c>
      <c r="K64" s="39">
        <v>0</v>
      </c>
      <c r="L64" s="39">
        <f t="shared" si="0"/>
        <v>3750</v>
      </c>
      <c r="M64" s="39"/>
      <c r="N64" s="39"/>
    </row>
    <row r="65" spans="1:14" ht="12.95" customHeight="1">
      <c r="A65" s="24">
        <v>61</v>
      </c>
      <c r="B65" s="29" t="s">
        <v>101</v>
      </c>
      <c r="C65" s="28"/>
      <c r="D65" s="28"/>
      <c r="E65" s="28"/>
      <c r="F65" s="30"/>
      <c r="G65" s="28"/>
      <c r="H65" s="28"/>
      <c r="I65" s="28">
        <v>2360</v>
      </c>
      <c r="J65" s="28">
        <v>2360</v>
      </c>
      <c r="K65" s="39">
        <v>0</v>
      </c>
      <c r="L65" s="39">
        <f t="shared" si="0"/>
        <v>2360</v>
      </c>
      <c r="M65" s="39"/>
      <c r="N65" s="39"/>
    </row>
    <row r="66" spans="1:14" ht="12.95" customHeight="1">
      <c r="A66" s="24">
        <v>62</v>
      </c>
      <c r="B66" s="29" t="s">
        <v>84</v>
      </c>
      <c r="C66" s="28"/>
      <c r="D66" s="28"/>
      <c r="E66" s="28"/>
      <c r="F66" s="30"/>
      <c r="G66" s="28"/>
      <c r="H66" s="28"/>
      <c r="I66" s="28">
        <v>2390</v>
      </c>
      <c r="J66" s="28">
        <v>2390</v>
      </c>
      <c r="K66" s="39">
        <v>0</v>
      </c>
      <c r="L66" s="39">
        <f t="shared" si="0"/>
        <v>2390</v>
      </c>
      <c r="M66" s="39"/>
      <c r="N66" s="39"/>
    </row>
    <row r="67" spans="1:14" ht="12.95" customHeight="1">
      <c r="A67" s="24">
        <v>63</v>
      </c>
      <c r="B67" s="29" t="s">
        <v>100</v>
      </c>
      <c r="C67" s="28"/>
      <c r="D67" s="28"/>
      <c r="E67" s="28"/>
      <c r="F67" s="30"/>
      <c r="G67" s="28"/>
      <c r="H67" s="28"/>
      <c r="I67" s="28">
        <v>2360</v>
      </c>
      <c r="J67" s="28">
        <v>2360</v>
      </c>
      <c r="K67" s="39">
        <v>0</v>
      </c>
      <c r="L67" s="39">
        <f t="shared" si="0"/>
        <v>2360</v>
      </c>
      <c r="M67" s="39"/>
      <c r="N67" s="39"/>
    </row>
    <row r="68" spans="1:14" ht="12.95" customHeight="1">
      <c r="A68" s="24">
        <v>64</v>
      </c>
      <c r="B68" s="29" t="s">
        <v>75</v>
      </c>
      <c r="C68" s="28"/>
      <c r="D68" s="28"/>
      <c r="E68" s="28"/>
      <c r="F68" s="30"/>
      <c r="G68" s="28"/>
      <c r="H68" s="28"/>
      <c r="I68" s="28">
        <v>3750</v>
      </c>
      <c r="J68" s="28">
        <v>3750</v>
      </c>
      <c r="K68" s="39">
        <v>0</v>
      </c>
      <c r="L68" s="39">
        <f t="shared" si="0"/>
        <v>3750</v>
      </c>
      <c r="M68" s="39"/>
      <c r="N68" s="39"/>
    </row>
    <row r="69" spans="1:14" ht="12.95" customHeight="1">
      <c r="A69" s="24">
        <v>65</v>
      </c>
      <c r="B69" s="29" t="s">
        <v>102</v>
      </c>
      <c r="C69" s="28"/>
      <c r="D69" s="28"/>
      <c r="E69" s="28"/>
      <c r="F69" s="30"/>
      <c r="G69" s="28"/>
      <c r="H69" s="28"/>
      <c r="I69" s="28">
        <v>2390</v>
      </c>
      <c r="J69" s="28">
        <v>2390</v>
      </c>
      <c r="K69" s="39">
        <v>0</v>
      </c>
      <c r="L69" s="39">
        <f t="shared" si="0"/>
        <v>2390</v>
      </c>
      <c r="M69" s="39"/>
      <c r="N69" s="39"/>
    </row>
    <row r="70" spans="1:14" ht="12.95" customHeight="1">
      <c r="A70" s="24">
        <v>66</v>
      </c>
      <c r="B70" s="29" t="s">
        <v>37</v>
      </c>
      <c r="C70" s="28"/>
      <c r="D70" s="28"/>
      <c r="E70" s="28"/>
      <c r="F70" s="31"/>
      <c r="G70" s="29">
        <v>3217.5</v>
      </c>
      <c r="H70" s="29"/>
      <c r="I70" s="29"/>
      <c r="J70" s="28">
        <v>3218</v>
      </c>
      <c r="K70" s="39">
        <v>0</v>
      </c>
      <c r="L70" s="39">
        <f t="shared" ref="L70:L75" si="1">J70-K70</f>
        <v>3218</v>
      </c>
      <c r="M70" s="39"/>
      <c r="N70" s="39"/>
    </row>
    <row r="71" spans="1:14" ht="12.95" customHeight="1">
      <c r="A71" s="24">
        <v>67</v>
      </c>
      <c r="B71" s="29" t="s">
        <v>22</v>
      </c>
      <c r="C71" s="28"/>
      <c r="D71" s="28"/>
      <c r="E71" s="28"/>
      <c r="F71" s="31"/>
      <c r="G71" s="29">
        <v>6435</v>
      </c>
      <c r="H71" s="29"/>
      <c r="I71" s="29"/>
      <c r="J71" s="28">
        <v>6435</v>
      </c>
      <c r="K71" s="39">
        <v>0</v>
      </c>
      <c r="L71" s="39">
        <f t="shared" si="1"/>
        <v>6435</v>
      </c>
      <c r="M71" s="39"/>
      <c r="N71" s="39"/>
    </row>
    <row r="72" spans="1:14" ht="12.95" customHeight="1">
      <c r="A72" s="24">
        <v>68</v>
      </c>
      <c r="B72" s="29" t="s">
        <v>96</v>
      </c>
      <c r="C72" s="28"/>
      <c r="D72" s="28"/>
      <c r="E72" s="28"/>
      <c r="F72" s="30"/>
      <c r="G72" s="28"/>
      <c r="H72" s="28"/>
      <c r="I72" s="28">
        <v>2390</v>
      </c>
      <c r="J72" s="28">
        <v>2390</v>
      </c>
      <c r="K72" s="39">
        <v>0</v>
      </c>
      <c r="L72" s="39">
        <f t="shared" si="1"/>
        <v>2390</v>
      </c>
      <c r="M72" s="39"/>
      <c r="N72" s="39"/>
    </row>
    <row r="73" spans="1:14" ht="12.95" customHeight="1">
      <c r="A73" s="24">
        <v>69</v>
      </c>
      <c r="B73" s="25" t="s">
        <v>13</v>
      </c>
      <c r="C73" s="28"/>
      <c r="D73" s="28"/>
      <c r="E73" s="20">
        <v>51660</v>
      </c>
      <c r="F73" s="25"/>
      <c r="G73" s="20"/>
      <c r="H73" s="20"/>
      <c r="I73" s="20"/>
      <c r="J73" s="28">
        <v>51660</v>
      </c>
      <c r="K73" s="39">
        <v>0</v>
      </c>
      <c r="L73" s="39">
        <f t="shared" si="1"/>
        <v>51660</v>
      </c>
      <c r="M73" s="39"/>
      <c r="N73" s="39"/>
    </row>
    <row r="74" spans="1:14" ht="12.95" customHeight="1">
      <c r="A74" s="24">
        <v>70</v>
      </c>
      <c r="B74" s="29" t="s">
        <v>35</v>
      </c>
      <c r="C74" s="28"/>
      <c r="D74" s="28"/>
      <c r="E74" s="28"/>
      <c r="F74" s="31"/>
      <c r="G74" s="29">
        <v>6435</v>
      </c>
      <c r="H74" s="28"/>
      <c r="I74" s="28">
        <v>5995</v>
      </c>
      <c r="J74" s="28">
        <v>12430</v>
      </c>
      <c r="K74" s="39">
        <v>0</v>
      </c>
      <c r="L74" s="39">
        <f t="shared" si="1"/>
        <v>12430</v>
      </c>
      <c r="M74" s="39"/>
      <c r="N74" s="39"/>
    </row>
    <row r="75" spans="1:14" ht="12.95" customHeight="1">
      <c r="A75" s="24">
        <v>71</v>
      </c>
      <c r="B75" s="31" t="s">
        <v>104</v>
      </c>
      <c r="C75" s="28"/>
      <c r="D75" s="28"/>
      <c r="E75" s="28"/>
      <c r="F75" s="30"/>
      <c r="G75" s="28"/>
      <c r="H75" s="28"/>
      <c r="I75" s="28">
        <v>12930</v>
      </c>
      <c r="J75" s="28">
        <v>12930</v>
      </c>
      <c r="K75" s="39">
        <v>0</v>
      </c>
      <c r="L75" s="39">
        <f t="shared" si="1"/>
        <v>12930</v>
      </c>
      <c r="M75" s="39"/>
      <c r="N75" s="39"/>
    </row>
    <row r="76" spans="1:14" ht="12.95" customHeight="1">
      <c r="A76" s="38"/>
      <c r="B76" s="47" t="s">
        <v>126</v>
      </c>
      <c r="C76" s="38"/>
      <c r="D76" s="38"/>
      <c r="E76" s="44">
        <f t="shared" ref="E76:N76" si="2">SUM(E5:E75)</f>
        <v>2430286</v>
      </c>
      <c r="F76" s="45">
        <f t="shared" si="2"/>
        <v>369180</v>
      </c>
      <c r="G76" s="44">
        <f t="shared" si="2"/>
        <v>54697.5</v>
      </c>
      <c r="H76" s="44">
        <f t="shared" si="2"/>
        <v>370437</v>
      </c>
      <c r="I76" s="44">
        <f t="shared" si="2"/>
        <v>225080</v>
      </c>
      <c r="J76" s="46">
        <f t="shared" si="2"/>
        <v>3449682</v>
      </c>
      <c r="K76" s="44">
        <f t="shared" si="2"/>
        <v>233787</v>
      </c>
      <c r="L76" s="44">
        <f t="shared" si="2"/>
        <v>3126138</v>
      </c>
      <c r="M76" s="44">
        <f t="shared" si="2"/>
        <v>1860</v>
      </c>
      <c r="N76" s="44">
        <f t="shared" si="2"/>
        <v>87897</v>
      </c>
    </row>
  </sheetData>
  <sortState ref="A3:J74">
    <sortCondition ref="A39"/>
  </sortState>
  <mergeCells count="2">
    <mergeCell ref="A2:N2"/>
    <mergeCell ref="L3:N3"/>
  </mergeCells>
  <phoneticPr fontId="2" type="noConversion"/>
  <pageMargins left="0.5" right="0.38" top="0.45" bottom="0.42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opLeftCell="A4" workbookViewId="0">
      <selection activeCell="N8" sqref="N8"/>
    </sheetView>
  </sheetViews>
  <sheetFormatPr defaultColWidth="9" defaultRowHeight="13.5"/>
  <cols>
    <col min="1" max="1" width="6.375" style="1" customWidth="1"/>
    <col min="2" max="2" width="29.375" customWidth="1"/>
    <col min="3" max="4" width="0" style="1" hidden="1" customWidth="1"/>
    <col min="5" max="5" width="13.125" style="1" customWidth="1"/>
    <col min="6" max="6" width="13.125" style="5" customWidth="1"/>
    <col min="7" max="8" width="13.125" style="1" customWidth="1"/>
    <col min="9" max="10" width="9.5" bestFit="1" customWidth="1"/>
    <col min="11" max="11" width="9.125" bestFit="1" customWidth="1"/>
  </cols>
  <sheetData>
    <row r="1" spans="1:11" ht="28.5" customHeight="1">
      <c r="A1" s="2" t="s">
        <v>54</v>
      </c>
      <c r="B1" s="6" t="s">
        <v>1</v>
      </c>
      <c r="C1" s="6" t="s">
        <v>2</v>
      </c>
      <c r="D1" s="2" t="s">
        <v>3</v>
      </c>
      <c r="E1" s="2" t="s">
        <v>45</v>
      </c>
      <c r="F1" s="4" t="s">
        <v>44</v>
      </c>
      <c r="G1" s="3" t="s">
        <v>43</v>
      </c>
      <c r="H1" s="3" t="s">
        <v>42</v>
      </c>
      <c r="I1" s="2" t="s">
        <v>53</v>
      </c>
      <c r="J1" s="6" t="s">
        <v>55</v>
      </c>
      <c r="K1" s="6" t="s">
        <v>56</v>
      </c>
    </row>
    <row r="2" spans="1:11">
      <c r="A2" s="7">
        <v>1</v>
      </c>
      <c r="B2" s="8" t="s">
        <v>15</v>
      </c>
      <c r="C2" s="7"/>
      <c r="D2" s="7"/>
      <c r="E2" s="9"/>
      <c r="F2" s="10"/>
      <c r="G2" s="11"/>
      <c r="H2" s="11">
        <v>5720</v>
      </c>
      <c r="I2" s="12">
        <f t="shared" ref="I2:I38" si="0">SUM(E2:H2)</f>
        <v>5720</v>
      </c>
      <c r="J2" s="12">
        <f t="shared" ref="J2:J32" si="1">I2*0.8</f>
        <v>4576</v>
      </c>
      <c r="K2" s="12"/>
    </row>
    <row r="3" spans="1:11">
      <c r="A3" s="7">
        <v>2</v>
      </c>
      <c r="B3" s="8" t="s">
        <v>16</v>
      </c>
      <c r="C3" s="7"/>
      <c r="D3" s="7"/>
      <c r="E3" s="9"/>
      <c r="F3" s="10"/>
      <c r="G3" s="11">
        <v>25740</v>
      </c>
      <c r="H3" s="11"/>
      <c r="I3" s="12">
        <f t="shared" si="0"/>
        <v>25740</v>
      </c>
      <c r="J3" s="12">
        <f t="shared" si="1"/>
        <v>20592</v>
      </c>
      <c r="K3" s="12"/>
    </row>
    <row r="4" spans="1:11">
      <c r="A4" s="7">
        <v>3</v>
      </c>
      <c r="B4" s="8" t="s">
        <v>17</v>
      </c>
      <c r="C4" s="7"/>
      <c r="D4" s="7"/>
      <c r="E4" s="9"/>
      <c r="F4" s="10"/>
      <c r="G4" s="11"/>
      <c r="H4" s="11">
        <v>25150</v>
      </c>
      <c r="I4" s="12">
        <f t="shared" si="0"/>
        <v>25150</v>
      </c>
      <c r="J4" s="12">
        <f t="shared" si="1"/>
        <v>20120</v>
      </c>
      <c r="K4" s="12"/>
    </row>
    <row r="5" spans="1:11">
      <c r="A5" s="7">
        <v>4</v>
      </c>
      <c r="B5" s="8" t="s">
        <v>19</v>
      </c>
      <c r="C5" s="7"/>
      <c r="D5" s="7"/>
      <c r="E5" s="9"/>
      <c r="F5" s="10"/>
      <c r="G5" s="11">
        <v>28957.5</v>
      </c>
      <c r="H5" s="11">
        <v>4500</v>
      </c>
      <c r="I5" s="12">
        <f t="shared" si="0"/>
        <v>33457.5</v>
      </c>
      <c r="J5" s="12">
        <f t="shared" si="1"/>
        <v>26766</v>
      </c>
      <c r="K5" s="12"/>
    </row>
    <row r="6" spans="1:11">
      <c r="A6" s="7">
        <v>5</v>
      </c>
      <c r="B6" s="8" t="s">
        <v>20</v>
      </c>
      <c r="C6" s="7"/>
      <c r="D6" s="7"/>
      <c r="E6" s="9"/>
      <c r="F6" s="10"/>
      <c r="G6" s="11"/>
      <c r="H6" s="11">
        <v>9080</v>
      </c>
      <c r="I6" s="12">
        <f t="shared" si="0"/>
        <v>9080</v>
      </c>
      <c r="J6" s="12">
        <f t="shared" si="1"/>
        <v>7264</v>
      </c>
      <c r="K6" s="12"/>
    </row>
    <row r="7" spans="1:11">
      <c r="A7" s="7">
        <v>6</v>
      </c>
      <c r="B7" s="13" t="s">
        <v>48</v>
      </c>
      <c r="C7" s="14">
        <v>1</v>
      </c>
      <c r="D7" s="7">
        <v>9622</v>
      </c>
      <c r="E7" s="9">
        <v>9622</v>
      </c>
      <c r="F7" s="15"/>
      <c r="G7" s="9"/>
      <c r="H7" s="9"/>
      <c r="I7" s="12">
        <f t="shared" si="0"/>
        <v>9622</v>
      </c>
      <c r="J7" s="12">
        <f t="shared" si="1"/>
        <v>7697.6</v>
      </c>
      <c r="K7" s="12"/>
    </row>
    <row r="8" spans="1:11">
      <c r="A8" s="7">
        <v>7</v>
      </c>
      <c r="B8" s="8" t="s">
        <v>21</v>
      </c>
      <c r="C8" s="7"/>
      <c r="D8" s="7"/>
      <c r="E8" s="9"/>
      <c r="F8" s="10"/>
      <c r="G8" s="11">
        <v>15437.5</v>
      </c>
      <c r="H8" s="11"/>
      <c r="I8" s="12">
        <f t="shared" si="0"/>
        <v>15437.5</v>
      </c>
      <c r="J8" s="12">
        <f t="shared" si="1"/>
        <v>12350</v>
      </c>
      <c r="K8" s="12"/>
    </row>
    <row r="9" spans="1:11">
      <c r="A9" s="7">
        <v>8</v>
      </c>
      <c r="B9" s="8" t="s">
        <v>23</v>
      </c>
      <c r="C9" s="7"/>
      <c r="D9" s="7"/>
      <c r="E9" s="9"/>
      <c r="F9" s="10">
        <v>68670</v>
      </c>
      <c r="G9" s="11"/>
      <c r="H9" s="11"/>
      <c r="I9" s="12">
        <f t="shared" si="0"/>
        <v>68670</v>
      </c>
      <c r="J9" s="12">
        <f t="shared" si="1"/>
        <v>54936</v>
      </c>
      <c r="K9" s="12"/>
    </row>
    <row r="10" spans="1:11">
      <c r="A10" s="7">
        <v>9</v>
      </c>
      <c r="B10" s="8" t="s">
        <v>24</v>
      </c>
      <c r="C10" s="7"/>
      <c r="D10" s="7"/>
      <c r="E10" s="9"/>
      <c r="F10" s="10"/>
      <c r="G10" s="11">
        <v>32175</v>
      </c>
      <c r="H10" s="11"/>
      <c r="I10" s="12">
        <f t="shared" si="0"/>
        <v>32175</v>
      </c>
      <c r="J10" s="12">
        <f t="shared" si="1"/>
        <v>25740</v>
      </c>
      <c r="K10" s="12"/>
    </row>
    <row r="11" spans="1:11">
      <c r="A11" s="7">
        <v>10</v>
      </c>
      <c r="B11" s="13" t="s">
        <v>10</v>
      </c>
      <c r="C11" s="14">
        <v>1</v>
      </c>
      <c r="D11" s="14"/>
      <c r="E11" s="9"/>
      <c r="F11" s="15"/>
      <c r="G11" s="9"/>
      <c r="H11" s="16">
        <v>83535</v>
      </c>
      <c r="I11" s="12">
        <f t="shared" si="0"/>
        <v>83535</v>
      </c>
      <c r="J11" s="12">
        <f t="shared" si="1"/>
        <v>66828</v>
      </c>
      <c r="K11" s="12"/>
    </row>
    <row r="12" spans="1:11">
      <c r="A12" s="7">
        <v>11</v>
      </c>
      <c r="B12" s="13" t="s">
        <v>50</v>
      </c>
      <c r="C12" s="14">
        <v>1</v>
      </c>
      <c r="D12" s="14"/>
      <c r="E12" s="9"/>
      <c r="F12" s="15"/>
      <c r="G12" s="11">
        <v>22522.5</v>
      </c>
      <c r="H12" s="16">
        <v>286902</v>
      </c>
      <c r="I12" s="12">
        <f t="shared" si="0"/>
        <v>309424.5</v>
      </c>
      <c r="J12" s="12">
        <f t="shared" si="1"/>
        <v>247539.6</v>
      </c>
      <c r="K12" s="12"/>
    </row>
    <row r="13" spans="1:11">
      <c r="A13" s="7">
        <v>12</v>
      </c>
      <c r="B13" s="8" t="s">
        <v>7</v>
      </c>
      <c r="C13" s="7"/>
      <c r="D13" s="7"/>
      <c r="E13" s="9">
        <v>19244</v>
      </c>
      <c r="F13" s="10">
        <v>297900</v>
      </c>
      <c r="G13" s="11">
        <v>3217.5</v>
      </c>
      <c r="H13" s="11"/>
      <c r="I13" s="12">
        <f t="shared" si="0"/>
        <v>320361.5</v>
      </c>
      <c r="J13" s="12">
        <f t="shared" si="1"/>
        <v>256289.2</v>
      </c>
      <c r="K13" s="12"/>
    </row>
    <row r="14" spans="1:11">
      <c r="A14" s="7">
        <v>13</v>
      </c>
      <c r="B14" s="8" t="s">
        <v>46</v>
      </c>
      <c r="C14" s="7"/>
      <c r="D14" s="7"/>
      <c r="E14" s="9"/>
      <c r="F14" s="15">
        <v>193800</v>
      </c>
      <c r="G14" s="9"/>
      <c r="H14" s="9"/>
      <c r="I14" s="12">
        <f t="shared" si="0"/>
        <v>193800</v>
      </c>
      <c r="J14" s="12">
        <f t="shared" si="1"/>
        <v>155040</v>
      </c>
      <c r="K14" s="12"/>
    </row>
    <row r="15" spans="1:11">
      <c r="A15" s="7">
        <v>14</v>
      </c>
      <c r="B15" s="8" t="s">
        <v>25</v>
      </c>
      <c r="C15" s="7"/>
      <c r="D15" s="7"/>
      <c r="E15" s="9"/>
      <c r="F15" s="10"/>
      <c r="G15" s="11"/>
      <c r="H15" s="11">
        <v>8860</v>
      </c>
      <c r="I15" s="12">
        <f t="shared" si="0"/>
        <v>8860</v>
      </c>
      <c r="J15" s="12">
        <f t="shared" si="1"/>
        <v>7088</v>
      </c>
      <c r="K15" s="12"/>
    </row>
    <row r="16" spans="1:11">
      <c r="A16" s="7">
        <v>15</v>
      </c>
      <c r="B16" s="8" t="s">
        <v>26</v>
      </c>
      <c r="C16" s="7"/>
      <c r="D16" s="7"/>
      <c r="E16" s="9"/>
      <c r="F16" s="10"/>
      <c r="G16" s="11">
        <v>48262.5</v>
      </c>
      <c r="H16" s="11"/>
      <c r="I16" s="12">
        <f t="shared" si="0"/>
        <v>48262.5</v>
      </c>
      <c r="J16" s="12">
        <f t="shared" si="1"/>
        <v>38610</v>
      </c>
      <c r="K16" s="12"/>
    </row>
    <row r="17" spans="1:11">
      <c r="A17" s="7">
        <v>16</v>
      </c>
      <c r="B17" s="8" t="s">
        <v>27</v>
      </c>
      <c r="C17" s="7"/>
      <c r="D17" s="7"/>
      <c r="E17" s="9"/>
      <c r="F17" s="10"/>
      <c r="G17" s="11">
        <v>35392.5</v>
      </c>
      <c r="H17" s="11"/>
      <c r="I17" s="12">
        <f t="shared" si="0"/>
        <v>35392.5</v>
      </c>
      <c r="J17" s="12">
        <f t="shared" si="1"/>
        <v>28314</v>
      </c>
      <c r="K17" s="12"/>
    </row>
    <row r="18" spans="1:11">
      <c r="A18" s="7">
        <v>17</v>
      </c>
      <c r="B18" s="8" t="s">
        <v>28</v>
      </c>
      <c r="C18" s="7"/>
      <c r="D18" s="7"/>
      <c r="E18" s="9"/>
      <c r="F18" s="10"/>
      <c r="G18" s="11">
        <v>3217.5</v>
      </c>
      <c r="H18" s="11"/>
      <c r="I18" s="12">
        <f t="shared" si="0"/>
        <v>3217.5</v>
      </c>
      <c r="J18" s="12">
        <f t="shared" si="1"/>
        <v>2574</v>
      </c>
      <c r="K18" s="12"/>
    </row>
    <row r="19" spans="1:11">
      <c r="A19" s="7">
        <v>18</v>
      </c>
      <c r="B19" s="17" t="s">
        <v>49</v>
      </c>
      <c r="C19" s="14">
        <v>1</v>
      </c>
      <c r="D19" s="7"/>
      <c r="E19" s="9"/>
      <c r="F19" s="15"/>
      <c r="G19" s="9"/>
      <c r="H19" s="9">
        <v>56527</v>
      </c>
      <c r="I19" s="12">
        <f t="shared" si="0"/>
        <v>56527</v>
      </c>
      <c r="J19" s="12">
        <f t="shared" si="1"/>
        <v>45221.600000000006</v>
      </c>
      <c r="K19" s="12"/>
    </row>
    <row r="20" spans="1:11">
      <c r="A20" s="7">
        <v>19</v>
      </c>
      <c r="B20" s="8" t="s">
        <v>29</v>
      </c>
      <c r="C20" s="7"/>
      <c r="D20" s="7"/>
      <c r="E20" s="9"/>
      <c r="F20" s="10"/>
      <c r="G20" s="11">
        <v>128375</v>
      </c>
      <c r="H20" s="11"/>
      <c r="I20" s="12">
        <f t="shared" si="0"/>
        <v>128375</v>
      </c>
      <c r="J20" s="12">
        <f t="shared" si="1"/>
        <v>102700</v>
      </c>
      <c r="K20" s="12"/>
    </row>
    <row r="21" spans="1:11">
      <c r="A21" s="7">
        <v>20</v>
      </c>
      <c r="B21" s="8" t="s">
        <v>30</v>
      </c>
      <c r="C21" s="7"/>
      <c r="D21" s="7"/>
      <c r="E21" s="9"/>
      <c r="F21" s="10"/>
      <c r="G21" s="11">
        <v>57915</v>
      </c>
      <c r="H21" s="11"/>
      <c r="I21" s="12">
        <f t="shared" si="0"/>
        <v>57915</v>
      </c>
      <c r="J21" s="12">
        <f t="shared" si="1"/>
        <v>46332</v>
      </c>
      <c r="K21" s="12"/>
    </row>
    <row r="22" spans="1:11">
      <c r="A22" s="7">
        <v>21</v>
      </c>
      <c r="B22" s="8" t="s">
        <v>31</v>
      </c>
      <c r="C22" s="7"/>
      <c r="D22" s="7"/>
      <c r="E22" s="9"/>
      <c r="F22" s="10"/>
      <c r="G22" s="11">
        <v>64350</v>
      </c>
      <c r="H22" s="11">
        <v>71000</v>
      </c>
      <c r="I22" s="12">
        <f t="shared" si="0"/>
        <v>135350</v>
      </c>
      <c r="J22" s="12">
        <f t="shared" si="1"/>
        <v>108280</v>
      </c>
      <c r="K22" s="12"/>
    </row>
    <row r="23" spans="1:11">
      <c r="A23" s="7">
        <v>22</v>
      </c>
      <c r="B23" s="18" t="s">
        <v>4</v>
      </c>
      <c r="C23" s="7">
        <v>2</v>
      </c>
      <c r="D23" s="7">
        <v>13660</v>
      </c>
      <c r="E23" s="9">
        <v>27320</v>
      </c>
      <c r="F23" s="15"/>
      <c r="G23" s="9"/>
      <c r="H23" s="9"/>
      <c r="I23" s="12">
        <f t="shared" si="0"/>
        <v>27320</v>
      </c>
      <c r="J23" s="12">
        <f t="shared" si="1"/>
        <v>21856</v>
      </c>
      <c r="K23" s="12"/>
    </row>
    <row r="24" spans="1:11">
      <c r="A24" s="7">
        <v>23</v>
      </c>
      <c r="B24" s="13" t="s">
        <v>14</v>
      </c>
      <c r="C24" s="14">
        <v>19</v>
      </c>
      <c r="D24" s="7">
        <v>9622</v>
      </c>
      <c r="E24" s="9">
        <v>182818</v>
      </c>
      <c r="F24" s="15"/>
      <c r="G24" s="9"/>
      <c r="H24" s="9"/>
      <c r="I24" s="12">
        <f t="shared" si="0"/>
        <v>182818</v>
      </c>
      <c r="J24" s="12">
        <f t="shared" si="1"/>
        <v>146254.39999999999</v>
      </c>
      <c r="K24" s="12"/>
    </row>
    <row r="25" spans="1:11">
      <c r="A25" s="7">
        <v>24</v>
      </c>
      <c r="B25" s="8" t="s">
        <v>36</v>
      </c>
      <c r="C25" s="7"/>
      <c r="D25" s="7"/>
      <c r="E25" s="9"/>
      <c r="F25" s="10">
        <v>154140</v>
      </c>
      <c r="G25" s="11"/>
      <c r="H25" s="11"/>
      <c r="I25" s="12">
        <f t="shared" si="0"/>
        <v>154140</v>
      </c>
      <c r="J25" s="12">
        <f t="shared" si="1"/>
        <v>123312</v>
      </c>
      <c r="K25" s="12"/>
    </row>
    <row r="26" spans="1:11">
      <c r="A26" s="7">
        <v>25</v>
      </c>
      <c r="B26" s="13" t="s">
        <v>52</v>
      </c>
      <c r="C26" s="14">
        <v>1</v>
      </c>
      <c r="D26" s="7">
        <v>9622</v>
      </c>
      <c r="E26" s="9">
        <v>9622</v>
      </c>
      <c r="F26" s="15"/>
      <c r="G26" s="9"/>
      <c r="H26" s="9"/>
      <c r="I26" s="12">
        <f t="shared" si="0"/>
        <v>9622</v>
      </c>
      <c r="J26" s="12">
        <f t="shared" si="1"/>
        <v>7697.6</v>
      </c>
      <c r="K26" s="12"/>
    </row>
    <row r="27" spans="1:11">
      <c r="A27" s="7">
        <v>26</v>
      </c>
      <c r="B27" s="8" t="s">
        <v>39</v>
      </c>
      <c r="C27" s="7"/>
      <c r="D27" s="7"/>
      <c r="E27" s="9"/>
      <c r="F27" s="10"/>
      <c r="G27" s="11"/>
      <c r="H27" s="11">
        <v>16478</v>
      </c>
      <c r="I27" s="12">
        <f t="shared" si="0"/>
        <v>16478</v>
      </c>
      <c r="J27" s="12">
        <f t="shared" si="1"/>
        <v>13182.400000000001</v>
      </c>
      <c r="K27" s="12"/>
    </row>
    <row r="28" spans="1:11">
      <c r="A28" s="7">
        <v>27</v>
      </c>
      <c r="B28" s="19" t="s">
        <v>51</v>
      </c>
      <c r="C28" s="14">
        <v>8</v>
      </c>
      <c r="D28" s="7">
        <v>9622</v>
      </c>
      <c r="E28" s="9">
        <v>76976</v>
      </c>
      <c r="F28" s="15"/>
      <c r="G28" s="9"/>
      <c r="H28" s="9"/>
      <c r="I28" s="12">
        <f t="shared" si="0"/>
        <v>76976</v>
      </c>
      <c r="J28" s="12">
        <f t="shared" si="1"/>
        <v>61580.800000000003</v>
      </c>
      <c r="K28" s="12"/>
    </row>
    <row r="29" spans="1:11">
      <c r="A29" s="7">
        <v>28</v>
      </c>
      <c r="B29" s="13" t="s">
        <v>8</v>
      </c>
      <c r="C29" s="14">
        <v>1</v>
      </c>
      <c r="D29" s="7">
        <v>9622</v>
      </c>
      <c r="E29" s="9">
        <v>9622</v>
      </c>
      <c r="F29" s="15"/>
      <c r="G29" s="9"/>
      <c r="H29" s="9"/>
      <c r="I29" s="12">
        <f t="shared" si="0"/>
        <v>9622</v>
      </c>
      <c r="J29" s="12">
        <f t="shared" si="1"/>
        <v>7697.6</v>
      </c>
      <c r="K29" s="12"/>
    </row>
    <row r="30" spans="1:11">
      <c r="A30" s="7">
        <v>29</v>
      </c>
      <c r="B30" s="8" t="s">
        <v>8</v>
      </c>
      <c r="C30" s="7"/>
      <c r="D30" s="7"/>
      <c r="E30" s="9"/>
      <c r="F30" s="10"/>
      <c r="G30" s="11">
        <v>157625</v>
      </c>
      <c r="H30" s="11"/>
      <c r="I30" s="12">
        <f t="shared" si="0"/>
        <v>157625</v>
      </c>
      <c r="J30" s="12">
        <f t="shared" si="1"/>
        <v>126100</v>
      </c>
      <c r="K30" s="12"/>
    </row>
    <row r="31" spans="1:11">
      <c r="A31" s="7">
        <v>30</v>
      </c>
      <c r="B31" s="8" t="s">
        <v>40</v>
      </c>
      <c r="C31" s="7"/>
      <c r="D31" s="7"/>
      <c r="E31" s="9"/>
      <c r="F31" s="10"/>
      <c r="G31" s="11"/>
      <c r="H31" s="11">
        <v>5150</v>
      </c>
      <c r="I31" s="12">
        <f t="shared" si="0"/>
        <v>5150</v>
      </c>
      <c r="J31" s="12">
        <f t="shared" si="1"/>
        <v>4120</v>
      </c>
      <c r="K31" s="12"/>
    </row>
    <row r="32" spans="1:11">
      <c r="A32" s="7">
        <v>31</v>
      </c>
      <c r="B32" s="20" t="s">
        <v>47</v>
      </c>
      <c r="C32" s="21">
        <v>2</v>
      </c>
      <c r="D32" s="7">
        <v>9622</v>
      </c>
      <c r="E32" s="9">
        <v>19244</v>
      </c>
      <c r="F32" s="15"/>
      <c r="G32" s="9"/>
      <c r="H32" s="9"/>
      <c r="I32" s="12">
        <f t="shared" si="0"/>
        <v>19244</v>
      </c>
      <c r="J32" s="12">
        <f t="shared" si="1"/>
        <v>15395.2</v>
      </c>
      <c r="K32" s="12"/>
    </row>
    <row r="33" spans="1:11">
      <c r="A33" s="7">
        <v>32</v>
      </c>
      <c r="B33" s="8" t="s">
        <v>34</v>
      </c>
      <c r="C33" s="7"/>
      <c r="D33" s="7"/>
      <c r="E33" s="9"/>
      <c r="F33" s="10">
        <v>525760</v>
      </c>
      <c r="G33" s="11"/>
      <c r="H33" s="11"/>
      <c r="I33" s="12">
        <f t="shared" si="0"/>
        <v>525760</v>
      </c>
      <c r="J33" s="12">
        <f t="shared" ref="J33:J38" si="2">I33*0.3</f>
        <v>157728</v>
      </c>
      <c r="K33" s="12"/>
    </row>
    <row r="34" spans="1:11">
      <c r="A34" s="7">
        <v>33</v>
      </c>
      <c r="B34" s="8" t="s">
        <v>38</v>
      </c>
      <c r="C34" s="7"/>
      <c r="D34" s="7"/>
      <c r="E34" s="9"/>
      <c r="F34" s="10"/>
      <c r="G34" s="11">
        <v>22522.5</v>
      </c>
      <c r="H34" s="11"/>
      <c r="I34" s="12">
        <f t="shared" si="0"/>
        <v>22522.5</v>
      </c>
      <c r="J34" s="12">
        <f t="shared" si="2"/>
        <v>6756.75</v>
      </c>
      <c r="K34" s="12"/>
    </row>
    <row r="35" spans="1:11">
      <c r="A35" s="7">
        <v>34</v>
      </c>
      <c r="B35" s="8" t="s">
        <v>41</v>
      </c>
      <c r="C35" s="7"/>
      <c r="D35" s="7"/>
      <c r="E35" s="9"/>
      <c r="F35" s="10">
        <v>4200</v>
      </c>
      <c r="G35" s="11">
        <v>6435</v>
      </c>
      <c r="H35" s="11"/>
      <c r="I35" s="12">
        <f t="shared" si="0"/>
        <v>10635</v>
      </c>
      <c r="J35" s="12">
        <f t="shared" si="2"/>
        <v>3190.5</v>
      </c>
      <c r="K35" s="12"/>
    </row>
    <row r="36" spans="1:11">
      <c r="A36" s="7">
        <v>35</v>
      </c>
      <c r="B36" s="13" t="s">
        <v>9</v>
      </c>
      <c r="C36" s="14">
        <v>1</v>
      </c>
      <c r="D36" s="7">
        <v>9622</v>
      </c>
      <c r="E36" s="9">
        <v>9622</v>
      </c>
      <c r="F36" s="15"/>
      <c r="G36" s="9"/>
      <c r="H36" s="9"/>
      <c r="I36" s="12">
        <f t="shared" si="0"/>
        <v>9622</v>
      </c>
      <c r="J36" s="12">
        <f t="shared" si="2"/>
        <v>2886.6</v>
      </c>
      <c r="K36" s="12">
        <f>J36</f>
        <v>2886.6</v>
      </c>
    </row>
    <row r="37" spans="1:11">
      <c r="A37" s="7">
        <v>36</v>
      </c>
      <c r="B37" s="8" t="s">
        <v>32</v>
      </c>
      <c r="C37" s="7"/>
      <c r="D37" s="7"/>
      <c r="E37" s="9">
        <v>384880</v>
      </c>
      <c r="F37" s="10"/>
      <c r="G37" s="11">
        <v>160875</v>
      </c>
      <c r="H37" s="11"/>
      <c r="I37" s="12">
        <f t="shared" si="0"/>
        <v>545755</v>
      </c>
      <c r="J37" s="12">
        <f t="shared" si="2"/>
        <v>163726.5</v>
      </c>
      <c r="K37" s="12">
        <f>J37</f>
        <v>163726.5</v>
      </c>
    </row>
    <row r="38" spans="1:11">
      <c r="A38" s="7">
        <v>37</v>
      </c>
      <c r="B38" s="8" t="s">
        <v>33</v>
      </c>
      <c r="C38" s="7"/>
      <c r="D38" s="7"/>
      <c r="E38" s="9"/>
      <c r="F38" s="10"/>
      <c r="G38" s="11">
        <v>35392.5</v>
      </c>
      <c r="H38" s="11"/>
      <c r="I38" s="12">
        <f t="shared" si="0"/>
        <v>35392.5</v>
      </c>
      <c r="J38" s="12">
        <f t="shared" si="2"/>
        <v>10617.75</v>
      </c>
      <c r="K38" s="12">
        <f>J38</f>
        <v>10617.75</v>
      </c>
    </row>
    <row r="39" spans="1:11">
      <c r="A39" s="7"/>
      <c r="B39" s="22" t="s">
        <v>57</v>
      </c>
      <c r="C39" s="7"/>
      <c r="D39" s="7"/>
      <c r="E39" s="9">
        <f>SUM(E2:E38)</f>
        <v>748970</v>
      </c>
      <c r="F39" s="9">
        <f t="shared" ref="F39:K39" si="3">SUM(F2:F38)</f>
        <v>1244470</v>
      </c>
      <c r="G39" s="9">
        <f t="shared" si="3"/>
        <v>848412.5</v>
      </c>
      <c r="H39" s="9">
        <f t="shared" si="3"/>
        <v>572902</v>
      </c>
      <c r="I39" s="9">
        <f t="shared" si="3"/>
        <v>3414754.5</v>
      </c>
      <c r="J39" s="9">
        <f t="shared" si="3"/>
        <v>2156960.1</v>
      </c>
      <c r="K39" s="9">
        <f t="shared" si="3"/>
        <v>177230.85</v>
      </c>
    </row>
  </sheetData>
  <sortState ref="A2:K38">
    <sortCondition ref="A17"/>
  </sortState>
  <phoneticPr fontId="2" type="noConversion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新建学校</vt:lpstr>
      <vt:lpstr>Sheet1</vt:lpstr>
      <vt:lpstr>新建学校!Print_Titles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宋乐茗</cp:lastModifiedBy>
  <cp:lastPrinted>2020-11-25T02:17:36Z</cp:lastPrinted>
  <dcterms:created xsi:type="dcterms:W3CDTF">2020-10-30T07:24:00Z</dcterms:created>
  <dcterms:modified xsi:type="dcterms:W3CDTF">2020-11-25T02:18:20Z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