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6605" windowHeight="9375" activeTab="0"/>
  </bookViews>
  <sheets>
    <sheet name="获奖名单" sheetId="1" r:id="rId1"/>
    <sheet name="Sheet1" sheetId="2" state="hidden" r:id="rId2"/>
  </sheets>
  <definedNames/>
  <calcPr fullCalcOnLoad="1"/>
</workbook>
</file>

<file path=xl/sharedStrings.xml><?xml version="1.0" encoding="utf-8"?>
<sst xmlns="http://schemas.openxmlformats.org/spreadsheetml/2006/main" count="2179" uniqueCount="996">
  <si>
    <t>序号</t>
  </si>
  <si>
    <t>学      校</t>
  </si>
  <si>
    <t>姓 名</t>
  </si>
  <si>
    <t>指导师</t>
  </si>
  <si>
    <t>学     校</t>
  </si>
  <si>
    <t>许建绿</t>
  </si>
  <si>
    <t>赵嘉铭</t>
  </si>
  <si>
    <t>倪明敏</t>
  </si>
  <si>
    <t>朱成志</t>
  </si>
  <si>
    <t>王汉丹</t>
  </si>
  <si>
    <t>郑素春</t>
  </si>
  <si>
    <t>倪子航</t>
  </si>
  <si>
    <t>张嘉豪</t>
  </si>
  <si>
    <t>蒋文丽</t>
  </si>
  <si>
    <t>林熙璨</t>
  </si>
  <si>
    <t>王智强</t>
  </si>
  <si>
    <t>赵秉正</t>
  </si>
  <si>
    <t>李卓凯</t>
  </si>
  <si>
    <t>王和鸾</t>
  </si>
  <si>
    <t>赵炯皓</t>
  </si>
  <si>
    <t>包也珏</t>
  </si>
  <si>
    <t>虞晨露</t>
  </si>
  <si>
    <t>施奕泽</t>
  </si>
  <si>
    <t>高丹丹</t>
  </si>
  <si>
    <t>张晓斌</t>
  </si>
  <si>
    <t>元世韬</t>
  </si>
  <si>
    <t>张智瑜</t>
  </si>
  <si>
    <t>瞿子钧</t>
  </si>
  <si>
    <t>施建芬</t>
  </si>
  <si>
    <t>卢令闻</t>
  </si>
  <si>
    <t>张乐永</t>
  </si>
  <si>
    <t>钱奕中</t>
  </si>
  <si>
    <t>聂国舟</t>
  </si>
  <si>
    <t>潘一鸣</t>
  </si>
  <si>
    <t>周京奥</t>
  </si>
  <si>
    <t>徐子睿</t>
  </si>
  <si>
    <t>朱彦希</t>
  </si>
  <si>
    <t>郑洁</t>
  </si>
  <si>
    <t>谷建波</t>
  </si>
  <si>
    <t>学   校</t>
  </si>
  <si>
    <t>姓  名</t>
  </si>
  <si>
    <t>选 手 姓 名</t>
  </si>
  <si>
    <t>学    校</t>
  </si>
  <si>
    <t>第十三届中小学生科技节Scratch编程比赛名单</t>
  </si>
  <si>
    <t>序号2</t>
  </si>
  <si>
    <t>机房</t>
  </si>
  <si>
    <t>位置</t>
  </si>
  <si>
    <t>姓名</t>
  </si>
  <si>
    <t>学校</t>
  </si>
  <si>
    <t>项目</t>
  </si>
  <si>
    <t>组别</t>
  </si>
  <si>
    <t>学区</t>
  </si>
  <si>
    <t>成绩</t>
  </si>
  <si>
    <t>名次</t>
  </si>
  <si>
    <t>前四题（40分）</t>
  </si>
  <si>
    <t>最后一题（共60分）</t>
  </si>
  <si>
    <t>白石小学</t>
  </si>
  <si>
    <t>scratch编程</t>
  </si>
  <si>
    <t>小学</t>
  </si>
  <si>
    <t>吴巨亚</t>
  </si>
  <si>
    <t>城区</t>
  </si>
  <si>
    <t>缺赛</t>
  </si>
  <si>
    <t>林子凯</t>
  </si>
  <si>
    <t>虹桥镇第一中学</t>
  </si>
  <si>
    <t>初中</t>
  </si>
  <si>
    <t>虹桥</t>
  </si>
  <si>
    <t>李昱增</t>
  </si>
  <si>
    <t>张羽翔</t>
  </si>
  <si>
    <t>朱袆宸</t>
  </si>
  <si>
    <t>育英寄宿学校初中分校</t>
  </si>
  <si>
    <t>腾子轩</t>
  </si>
  <si>
    <t>乐成第三中学</t>
  </si>
  <si>
    <t>徐育育</t>
  </si>
  <si>
    <t>金子豪</t>
  </si>
  <si>
    <t>乐成第一中学</t>
  </si>
  <si>
    <t>张亦航</t>
  </si>
  <si>
    <t>王存广</t>
  </si>
  <si>
    <t>胡皓迪</t>
  </si>
  <si>
    <t>张景怡</t>
  </si>
  <si>
    <t>城东第二小学</t>
  </si>
  <si>
    <t>叶  禾</t>
  </si>
  <si>
    <t>虹桥镇第八小学</t>
  </si>
  <si>
    <t>黄凯</t>
  </si>
  <si>
    <t>清江镇第一小学</t>
  </si>
  <si>
    <t>陈瀚</t>
  </si>
  <si>
    <t>清江</t>
  </si>
  <si>
    <t>钱麦曲</t>
  </si>
  <si>
    <t>丹霞路小学</t>
  </si>
  <si>
    <t>蒋素珍</t>
  </si>
  <si>
    <t>陈尹祺</t>
  </si>
  <si>
    <t>吴京泽</t>
  </si>
  <si>
    <t>柳市镇第一小学</t>
  </si>
  <si>
    <t>周园</t>
  </si>
  <si>
    <t>柳市</t>
  </si>
  <si>
    <t>江欣妍</t>
  </si>
  <si>
    <t>卢子悦</t>
  </si>
  <si>
    <t>倪潮伟</t>
  </si>
  <si>
    <t>虹桥镇第一小学</t>
  </si>
  <si>
    <t>郑灵峰</t>
  </si>
  <si>
    <t>育英寄宿学校小学分校</t>
  </si>
  <si>
    <t>刘智宇</t>
  </si>
  <si>
    <t>林睿恒</t>
  </si>
  <si>
    <t>南华寄宿学校</t>
  </si>
  <si>
    <t>邬悦</t>
  </si>
  <si>
    <t>林郑展</t>
  </si>
  <si>
    <t>建设路小学</t>
  </si>
  <si>
    <t>薛晨璐</t>
  </si>
  <si>
    <t>杨佳豪</t>
  </si>
  <si>
    <t>北白象镇茗西学校</t>
  </si>
  <si>
    <t>徐瑶遥</t>
  </si>
  <si>
    <t>白象</t>
  </si>
  <si>
    <t>朱晋弘</t>
  </si>
  <si>
    <t>谢玉枫</t>
  </si>
  <si>
    <t>湖雾镇小学</t>
  </si>
  <si>
    <t>大荆</t>
  </si>
  <si>
    <t>陈建超</t>
  </si>
  <si>
    <t>江英志</t>
  </si>
  <si>
    <t>吴梓洋</t>
  </si>
  <si>
    <t>秦雪露</t>
  </si>
  <si>
    <t>郑可吉</t>
  </si>
  <si>
    <t>旭阳小学</t>
  </si>
  <si>
    <t>秦  源</t>
  </si>
  <si>
    <t>潘柏言</t>
  </si>
  <si>
    <t>北白象镇第四小学</t>
  </si>
  <si>
    <t>魏琴琴</t>
  </si>
  <si>
    <t>李永诺</t>
  </si>
  <si>
    <t>翁垟第三小学</t>
  </si>
  <si>
    <t>陈丹</t>
  </si>
  <si>
    <t>金勃呈</t>
  </si>
  <si>
    <t>外国语学校</t>
  </si>
  <si>
    <t>周靖涵</t>
  </si>
  <si>
    <t>林仕丽</t>
  </si>
  <si>
    <t>戴翌高</t>
  </si>
  <si>
    <t>郑建好</t>
  </si>
  <si>
    <t>王驰涵</t>
  </si>
  <si>
    <t>英华学校</t>
  </si>
  <si>
    <t>陈展</t>
  </si>
  <si>
    <t>杨加亮</t>
  </si>
  <si>
    <t>赵海铭</t>
  </si>
  <si>
    <t>杨宇俊</t>
  </si>
  <si>
    <t>郑王睿</t>
  </si>
  <si>
    <t>熊家毅</t>
  </si>
  <si>
    <t>郑理夫</t>
  </si>
  <si>
    <t>金业乔</t>
  </si>
  <si>
    <t>李斌如</t>
  </si>
  <si>
    <t>秦文杰</t>
  </si>
  <si>
    <t>张容俞</t>
  </si>
  <si>
    <t>33</t>
  </si>
  <si>
    <t>陈一扬</t>
  </si>
  <si>
    <t>34</t>
  </si>
  <si>
    <t>金育广</t>
  </si>
  <si>
    <t>36</t>
  </si>
  <si>
    <t>黄南洋</t>
  </si>
  <si>
    <t>38</t>
  </si>
  <si>
    <t>39</t>
  </si>
  <si>
    <t>高煜恒</t>
  </si>
  <si>
    <t>41</t>
  </si>
  <si>
    <t>曹知非</t>
  </si>
  <si>
    <t>43</t>
  </si>
  <si>
    <t>44</t>
  </si>
  <si>
    <t>戴章如</t>
  </si>
  <si>
    <t>45</t>
  </si>
  <si>
    <t>包景哲</t>
  </si>
  <si>
    <t>48</t>
  </si>
  <si>
    <t>49</t>
  </si>
  <si>
    <t>邱志豪</t>
  </si>
  <si>
    <t>57</t>
  </si>
  <si>
    <t>牟吁涵墨</t>
  </si>
  <si>
    <t>乐成第一小学</t>
  </si>
  <si>
    <t>洪达旦</t>
  </si>
  <si>
    <t>附件</t>
  </si>
  <si>
    <t>一、信息技术作品制作比赛</t>
  </si>
  <si>
    <t>乐清市第十五届中小学生科技节比赛获奖名单</t>
  </si>
  <si>
    <t>乐清市城南第一小学</t>
  </si>
  <si>
    <t>乐清市城南第一小学</t>
  </si>
  <si>
    <t>杨景睿</t>
  </si>
  <si>
    <t>林旭翔</t>
  </si>
  <si>
    <t>高彦妮</t>
  </si>
  <si>
    <t>黄小丹
金娴斌</t>
  </si>
  <si>
    <t>序号</t>
  </si>
  <si>
    <t>学校</t>
  </si>
  <si>
    <t>选手
姓名</t>
  </si>
  <si>
    <t>乐清市育英寄宿学校</t>
  </si>
  <si>
    <t>范芝菡</t>
  </si>
  <si>
    <t>黄瑜亮</t>
  </si>
  <si>
    <t>林奕佐</t>
  </si>
  <si>
    <t>章诺衡</t>
  </si>
  <si>
    <t>李昊泽</t>
  </si>
  <si>
    <t>郑晓春 
张华</t>
  </si>
  <si>
    <t>乐清市柳市镇第五小学</t>
  </si>
  <si>
    <t>钟艺瑞</t>
  </si>
  <si>
    <t>王以轩</t>
  </si>
  <si>
    <t>林贝贝</t>
  </si>
  <si>
    <t>崔可倾</t>
  </si>
  <si>
    <t>朱明洁
高洁</t>
  </si>
  <si>
    <t>乐清市北白象镇第一小学</t>
  </si>
  <si>
    <t>张睿希</t>
  </si>
  <si>
    <t>林也童</t>
  </si>
  <si>
    <t>姜昕睿</t>
  </si>
  <si>
    <t>卢泽析</t>
  </si>
  <si>
    <t>黄俊泽</t>
  </si>
  <si>
    <t>郑坚志
郑茜茜
林琼瑶</t>
  </si>
  <si>
    <t>一等奖（4个）</t>
  </si>
  <si>
    <t>二等奖（6个）</t>
  </si>
  <si>
    <t>1</t>
  </si>
  <si>
    <t>2</t>
  </si>
  <si>
    <t>3</t>
  </si>
  <si>
    <t>乐清市北白象镇第五小学</t>
  </si>
  <si>
    <t>严若絮</t>
  </si>
  <si>
    <t>孙豪俊</t>
  </si>
  <si>
    <t>徐玮妮</t>
  </si>
  <si>
    <t>黄可维</t>
  </si>
  <si>
    <t>黄文静
高深</t>
  </si>
  <si>
    <t>乐清市外国语学校</t>
  </si>
  <si>
    <t>陈佳铭</t>
  </si>
  <si>
    <t>周洋伊</t>
  </si>
  <si>
    <t>徐武略</t>
  </si>
  <si>
    <t>黄咨翰</t>
  </si>
  <si>
    <t>陈晓雨</t>
  </si>
  <si>
    <t>蒋小鹏
王宁</t>
  </si>
  <si>
    <t>乐清市丹霞路小学</t>
  </si>
  <si>
    <t>蔡俊希</t>
  </si>
  <si>
    <t>庄逸维</t>
  </si>
  <si>
    <t>吴梓馨</t>
  </si>
  <si>
    <t>王朵拉</t>
  </si>
  <si>
    <t>周永丹
卢燕燕</t>
  </si>
  <si>
    <t>乐清市虹桥镇第一小学</t>
  </si>
  <si>
    <t>包委宁</t>
  </si>
  <si>
    <t>黄煜展</t>
  </si>
  <si>
    <t>赵洳意</t>
  </si>
  <si>
    <t>陈禹畅</t>
  </si>
  <si>
    <t>张瑜笑</t>
  </si>
  <si>
    <t>蔡园园</t>
  </si>
  <si>
    <t>乐清市盐盆小学</t>
  </si>
  <si>
    <t>郑铭烊</t>
  </si>
  <si>
    <t>徐文韬</t>
  </si>
  <si>
    <t>王依莎</t>
  </si>
  <si>
    <t>翁泽熙</t>
  </si>
  <si>
    <t>翁永芬</t>
  </si>
  <si>
    <t>乐清市南岳镇小学</t>
  </si>
  <si>
    <t>吴潼雨</t>
  </si>
  <si>
    <t>吴柯莹</t>
  </si>
  <si>
    <t>陈初汐</t>
  </si>
  <si>
    <t>周宇杰</t>
  </si>
  <si>
    <t>吴学特</t>
  </si>
  <si>
    <t>吴培蕾
吴叶萍
吴进锋</t>
  </si>
  <si>
    <t>南承见</t>
  </si>
  <si>
    <t>4</t>
  </si>
  <si>
    <t>5</t>
  </si>
  <si>
    <t>乐清市磐石镇小学</t>
  </si>
  <si>
    <t>陈奕中</t>
  </si>
  <si>
    <t>陈奕如</t>
  </si>
  <si>
    <t>徐千雅</t>
  </si>
  <si>
    <t>林子豪</t>
  </si>
  <si>
    <t>乐清市北白象镇第二小学</t>
  </si>
  <si>
    <t>杨文博</t>
  </si>
  <si>
    <t>吴智艳</t>
  </si>
  <si>
    <t>徐晨睿</t>
  </si>
  <si>
    <t>陈铂煜</t>
  </si>
  <si>
    <t>林锦依</t>
  </si>
  <si>
    <t>乐清市柳市镇第十一小学</t>
  </si>
  <si>
    <t>李金乐</t>
  </si>
  <si>
    <t>黄晶晶</t>
  </si>
  <si>
    <t>科凌晗</t>
  </si>
  <si>
    <t>樊紫涵</t>
  </si>
  <si>
    <t>叶旭娇</t>
  </si>
  <si>
    <t>卢阿忠</t>
  </si>
  <si>
    <t>乐清市虹桥镇第九小学</t>
  </si>
  <si>
    <t>胡晋维</t>
  </si>
  <si>
    <t>杨浩泽</t>
  </si>
  <si>
    <t>胡铭苡</t>
  </si>
  <si>
    <t>薛炜婷</t>
  </si>
  <si>
    <t>金柯可</t>
  </si>
  <si>
    <t>林酒敏</t>
  </si>
  <si>
    <t>乐清市白石小学</t>
  </si>
  <si>
    <t>赵佐韩</t>
  </si>
  <si>
    <t>黄柯可</t>
  </si>
  <si>
    <t>张书炘</t>
  </si>
  <si>
    <t>陈朔恒</t>
  </si>
  <si>
    <t>金杨浩</t>
  </si>
  <si>
    <t>任新姿
钱小白</t>
  </si>
  <si>
    <t>乐清市北白象镇第六小学</t>
  </si>
  <si>
    <t>尚佳佳</t>
  </si>
  <si>
    <t xml:space="preserve">黄琰朔 </t>
  </si>
  <si>
    <t xml:space="preserve">黄迦拿 </t>
  </si>
  <si>
    <t xml:space="preserve">黄盛奕 </t>
  </si>
  <si>
    <t>陈忻怡</t>
  </si>
  <si>
    <t>郑梦琳</t>
  </si>
  <si>
    <t>乐清市虹桥镇第二小学</t>
  </si>
  <si>
    <t>徐智博</t>
  </si>
  <si>
    <t>徐智瑞</t>
  </si>
  <si>
    <t>陈彦希</t>
  </si>
  <si>
    <t>卢骏嘉</t>
  </si>
  <si>
    <t>薛若依</t>
  </si>
  <si>
    <t>陈光微</t>
  </si>
  <si>
    <t>乐清市虹桥镇第三小学</t>
  </si>
  <si>
    <t>卓榆晰</t>
  </si>
  <si>
    <t>金致远</t>
  </si>
  <si>
    <t>周逸洋</t>
  </si>
  <si>
    <t>郑润泽</t>
  </si>
  <si>
    <t>潘海平</t>
  </si>
  <si>
    <t>温州市教师教育院附属学校</t>
  </si>
  <si>
    <t>万周彬</t>
  </si>
  <si>
    <t>李逸琰</t>
  </si>
  <si>
    <t>苏昊阳</t>
  </si>
  <si>
    <t>徐道泽</t>
  </si>
  <si>
    <t>黄一瑾</t>
  </si>
  <si>
    <t>周洁萍
张盛盛
赵婷婷</t>
  </si>
  <si>
    <t>作品名称</t>
  </si>
  <si>
    <t>一等奖（6幅）</t>
  </si>
  <si>
    <t>乐清市北白象镇第三小学</t>
  </si>
  <si>
    <t>闻酌、王翊铭</t>
  </si>
  <si>
    <t>《碧水共享足迹—五水共治攻赢硬仗》</t>
  </si>
  <si>
    <t>王琼洁</t>
  </si>
  <si>
    <t>乐清市建设路小学</t>
  </si>
  <si>
    <t>卢谷溢</t>
  </si>
  <si>
    <t>《人类足迹》</t>
  </si>
  <si>
    <t>金晶莹</t>
  </si>
  <si>
    <t>陈佳铭、周洋依、徐武略</t>
  </si>
  <si>
    <t>《中国攀登者的足迹》</t>
  </si>
  <si>
    <t>乐清市柳市镇第十四小学</t>
  </si>
  <si>
    <t>胡珂荧、郑子曰</t>
  </si>
  <si>
    <t>《珠峰足迹-夏伯渝》</t>
  </si>
  <si>
    <t>王梅玲</t>
  </si>
  <si>
    <t>陈佳铭、周 丹、朱恩梓</t>
  </si>
  <si>
    <t>《追梦人》</t>
  </si>
  <si>
    <t>蒋小鹏</t>
  </si>
  <si>
    <t>赵百腾、李启昊、李慕之</t>
  </si>
  <si>
    <t>《前世今生“话”丝路——历史的足迹》</t>
  </si>
  <si>
    <t>陈曼克</t>
  </si>
  <si>
    <t>二等奖（9幅）</t>
  </si>
  <si>
    <t>张潇元、周文昊、郑哲涵</t>
  </si>
  <si>
    <t>《足迹——飞天探索》</t>
  </si>
  <si>
    <t>乐清市北白象镇第一小学</t>
  </si>
  <si>
    <t>叶乙榜、李信义</t>
  </si>
  <si>
    <t>《探索之路》</t>
  </si>
  <si>
    <t>尤婉</t>
  </si>
  <si>
    <t>乐清市育英寄宿学校</t>
  </si>
  <si>
    <t>《红色足迹》</t>
  </si>
  <si>
    <t>解文莉</t>
  </si>
  <si>
    <t>陈羿恺、池沈谕、金知萱</t>
  </si>
  <si>
    <t>《我的祖国》</t>
  </si>
  <si>
    <t>赵志丹</t>
  </si>
  <si>
    <t>郑博元</t>
  </si>
  <si>
    <t>《爱之足迹》</t>
  </si>
  <si>
    <t>胡王勤</t>
  </si>
  <si>
    <t>林昱呈</t>
  </si>
  <si>
    <t>《陪伴是最温暖的足迹》</t>
  </si>
  <si>
    <t>支瑶瑶</t>
  </si>
  <si>
    <t>乐清市北白象镇第七小学</t>
  </si>
  <si>
    <t>陈烨瓯、蔡易特</t>
  </si>
  <si>
    <t>《旗迹！奇迹！》</t>
  </si>
  <si>
    <t>蔡卓成</t>
  </si>
  <si>
    <t>叶涵旭</t>
  </si>
  <si>
    <t>《红色的足迹》</t>
  </si>
  <si>
    <t>陈谷溢</t>
  </si>
  <si>
    <t>《我的碳足迹》</t>
  </si>
  <si>
    <t>《为国登顶》</t>
  </si>
  <si>
    <t>周永丹</t>
  </si>
  <si>
    <t>郑中一</t>
  </si>
  <si>
    <t>《垃圾的足迹》</t>
  </si>
  <si>
    <t>张育禾</t>
  </si>
  <si>
    <t>蔡卓翰、冯余乐、卓定宪</t>
  </si>
  <si>
    <t>《见证》</t>
  </si>
  <si>
    <t>李恩洵、何泽磊、郑奕恒</t>
  </si>
  <si>
    <t>《足迹》</t>
  </si>
  <si>
    <t>叶淑荣</t>
  </si>
  <si>
    <t>乐清市柳市镇第五小学</t>
  </si>
  <si>
    <t>钟艺瑞</t>
  </si>
  <si>
    <t>《历史的足迹》</t>
  </si>
  <si>
    <t>朱明洁</t>
  </si>
  <si>
    <t>周天宇、李彤</t>
  </si>
  <si>
    <t>《成长的足迹》</t>
  </si>
  <si>
    <t>乐清市虹桥镇第二小学</t>
  </si>
  <si>
    <t>陈光微</t>
  </si>
  <si>
    <t>叶灵翕、林小诺</t>
  </si>
  <si>
    <t>黄淑珍</t>
  </si>
  <si>
    <t>乐清市晨曦路小学</t>
  </si>
  <si>
    <t>郑承恩</t>
  </si>
  <si>
    <t>《中国蛟龙号——深海探险足迹》</t>
  </si>
  <si>
    <t>黄海鸥</t>
  </si>
  <si>
    <t>乐清市磐石镇小学</t>
  </si>
  <si>
    <t>陈奕中、徐千雅</t>
  </si>
  <si>
    <t>《汉字的足迹》</t>
  </si>
  <si>
    <t>黄卢卫</t>
  </si>
  <si>
    <t>乐清市南岳镇小学</t>
  </si>
  <si>
    <t>吴炫辰</t>
  </si>
  <si>
    <t>《逐梦少年，成长点滴》</t>
  </si>
  <si>
    <t>吴叶萍</t>
  </si>
  <si>
    <t>乐清市盐盆小学</t>
  </si>
  <si>
    <t>陈俊彦</t>
  </si>
  <si>
    <t>《同呼吸，共命运》</t>
  </si>
  <si>
    <t>翁永芬</t>
  </si>
  <si>
    <t>张左宜、张右有、孙瑞梓</t>
  </si>
  <si>
    <t>《新.生（1949-2019）》</t>
  </si>
  <si>
    <t>马奕璟</t>
  </si>
  <si>
    <t>《月背上的“中国印记”》</t>
  </si>
  <si>
    <t>戈优翔</t>
  </si>
  <si>
    <t>徐智博、徐智瑞、卢骏嘉</t>
  </si>
  <si>
    <t>三等奖（15幅）</t>
  </si>
  <si>
    <t>陈致柯</t>
  </si>
  <si>
    <t>卓筠智</t>
  </si>
  <si>
    <t>乐清市南塘镇小学</t>
  </si>
  <si>
    <t>陈坤奇</t>
  </si>
  <si>
    <t>陈德明</t>
  </si>
  <si>
    <t>叶莉斌</t>
  </si>
  <si>
    <t>陈政含</t>
  </si>
  <si>
    <t>林铭超</t>
  </si>
  <si>
    <t>黄盛熙</t>
  </si>
  <si>
    <t>郑彦泽</t>
  </si>
  <si>
    <t>周义哲</t>
  </si>
  <si>
    <t>周左左</t>
  </si>
  <si>
    <t>黄子开</t>
  </si>
  <si>
    <t>林昊则</t>
  </si>
  <si>
    <t>乐清市柳市镇第一小学</t>
  </si>
  <si>
    <t>胡哲源</t>
  </si>
  <si>
    <t>吴小英</t>
  </si>
  <si>
    <t>一等奖（14人）</t>
  </si>
  <si>
    <t>赵一可</t>
  </si>
  <si>
    <t>乐清市柳市镇第三小学</t>
  </si>
  <si>
    <t>郑罗以</t>
  </si>
  <si>
    <t>金梦梦</t>
  </si>
  <si>
    <t>王奕涵</t>
  </si>
  <si>
    <t>魏海燕</t>
  </si>
  <si>
    <t>乐清市蒲岐镇第二小学</t>
  </si>
  <si>
    <t>江欣言</t>
  </si>
  <si>
    <t>郑杨策</t>
  </si>
  <si>
    <t>高存海</t>
  </si>
  <si>
    <t>乐清市翁垟第三小学</t>
  </si>
  <si>
    <t>李哲瀚</t>
  </si>
  <si>
    <t>乐清市实验小学</t>
  </si>
  <si>
    <t>金适化</t>
  </si>
  <si>
    <t>钱凯照</t>
  </si>
  <si>
    <t>周清清</t>
  </si>
  <si>
    <t>潘泓睿</t>
  </si>
  <si>
    <t>季冰梅</t>
  </si>
  <si>
    <t>乐清市虹桥镇第九小学</t>
  </si>
  <si>
    <t>张慧恩</t>
  </si>
  <si>
    <t>万淑飞</t>
  </si>
  <si>
    <t>吴志炜</t>
  </si>
  <si>
    <t>章森炎</t>
  </si>
  <si>
    <t>郑博阳</t>
  </si>
  <si>
    <t>乐清市柳市镇第二小学</t>
  </si>
  <si>
    <t>黄汇杰</t>
  </si>
  <si>
    <t>乐清市城东第二小学</t>
  </si>
  <si>
    <t>吴梓阳</t>
  </si>
  <si>
    <t>徐跃鸣</t>
  </si>
  <si>
    <t>乐清市南华寄宿学校</t>
  </si>
  <si>
    <t>胡量盛</t>
  </si>
  <si>
    <t>朱志成</t>
  </si>
  <si>
    <t>周右右</t>
  </si>
  <si>
    <t>吴胤哲</t>
  </si>
  <si>
    <t>二等奖（22人）</t>
  </si>
  <si>
    <t>南存炜</t>
  </si>
  <si>
    <t>金桂泽</t>
  </si>
  <si>
    <t>朱学真</t>
  </si>
  <si>
    <t>郑皓宇</t>
  </si>
  <si>
    <t>南皓仁</t>
  </si>
  <si>
    <t>郑舒茗</t>
  </si>
  <si>
    <t>吴渊洁</t>
  </si>
  <si>
    <t>吴昊城</t>
  </si>
  <si>
    <t>周子默</t>
  </si>
  <si>
    <t>刘高睿</t>
  </si>
  <si>
    <t>林宸羽</t>
  </si>
  <si>
    <t>丁哲航</t>
  </si>
  <si>
    <t>周文睿</t>
  </si>
  <si>
    <t>乐清市雁荡镇第五小学</t>
  </si>
  <si>
    <t>冯卓越</t>
  </si>
  <si>
    <t>乐清市乐成第二小学</t>
  </si>
  <si>
    <t>王新一</t>
  </si>
  <si>
    <t>邵乐丹</t>
  </si>
  <si>
    <t>章可默</t>
  </si>
  <si>
    <t>乐清市北白象镇第四小学</t>
  </si>
  <si>
    <t>王锦卓</t>
  </si>
  <si>
    <t>张浩喆</t>
  </si>
  <si>
    <t>乐清市柳市镇第四小学</t>
  </si>
  <si>
    <t>徐彬赫</t>
  </si>
  <si>
    <t>徐烁涵</t>
  </si>
  <si>
    <t>黄李娜</t>
  </si>
  <si>
    <t>卢孟轩</t>
  </si>
  <si>
    <t>陈俊儒</t>
  </si>
  <si>
    <t>乐清市柳市镇第十二小学</t>
  </si>
  <si>
    <t>周宇泽</t>
  </si>
  <si>
    <t>陈文秋</t>
  </si>
  <si>
    <t>付伯彦</t>
  </si>
  <si>
    <t>黄俊皓</t>
  </si>
  <si>
    <t>程俊豪</t>
  </si>
  <si>
    <t>倪斌峰</t>
  </si>
  <si>
    <t>乐清市虹桥镇第八小学</t>
  </si>
  <si>
    <t>曹新阳</t>
  </si>
  <si>
    <t>王迦禾</t>
  </si>
  <si>
    <t>张梓轩</t>
  </si>
  <si>
    <t>黄锦旭</t>
  </si>
  <si>
    <t>周天孩</t>
  </si>
  <si>
    <t>乐清市清江镇第一小学</t>
  </si>
  <si>
    <t>华晨阳</t>
  </si>
  <si>
    <t>赵英杰</t>
  </si>
  <si>
    <t>李烨宸</t>
  </si>
  <si>
    <t>项璐珍</t>
  </si>
  <si>
    <t>三等奖（36人）</t>
  </si>
  <si>
    <t>一等奖（6人）</t>
  </si>
  <si>
    <t>乐清市英华学校</t>
  </si>
  <si>
    <t>乐清市虹桥镇实验中学</t>
  </si>
  <si>
    <t>芦卓涛</t>
  </si>
  <si>
    <t>赵双永</t>
  </si>
  <si>
    <t>乐清市柳市镇第一中学</t>
  </si>
  <si>
    <t>黄耀睿</t>
  </si>
  <si>
    <t>王青青</t>
  </si>
  <si>
    <t>乐清市虹桥镇第一中学</t>
  </si>
  <si>
    <t>二等奖（10人）</t>
  </si>
  <si>
    <t>王策立</t>
  </si>
  <si>
    <t>郑安君</t>
  </si>
  <si>
    <t>乐清市乐成第一中学</t>
  </si>
  <si>
    <t>乐清市天成第一中学</t>
  </si>
  <si>
    <t>林晨皓</t>
  </si>
  <si>
    <t>李睿凯</t>
  </si>
  <si>
    <t>乐清市虹桥镇第二中学</t>
  </si>
  <si>
    <t>管正瀚</t>
  </si>
  <si>
    <t>林美荣</t>
  </si>
  <si>
    <t>钱溢灿</t>
  </si>
  <si>
    <t>陆一凡</t>
  </si>
  <si>
    <t>陈奕恺</t>
  </si>
  <si>
    <t>田君睿</t>
  </si>
  <si>
    <t>潘迈杰</t>
  </si>
  <si>
    <t>乐成公立寄宿学校</t>
  </si>
  <si>
    <t>蔡齐眉</t>
  </si>
  <si>
    <t>乐清市城南第一中学</t>
  </si>
  <si>
    <t>叶章泽楷</t>
  </si>
  <si>
    <t>叶建东</t>
  </si>
  <si>
    <t>黄银妹</t>
  </si>
  <si>
    <t>乐清市清江镇中学</t>
  </si>
  <si>
    <t>郑新展</t>
  </si>
  <si>
    <t>吴莉萍</t>
  </si>
  <si>
    <t>卓裕涵</t>
  </si>
  <si>
    <t>潘志豪</t>
  </si>
  <si>
    <t>陈安友</t>
  </si>
  <si>
    <t>乐清市乐成第三中学</t>
  </si>
  <si>
    <t>陈海威</t>
  </si>
  <si>
    <t>游储阳</t>
  </si>
  <si>
    <t>姚嘉平</t>
  </si>
  <si>
    <t>王一杨</t>
  </si>
  <si>
    <t>陆鹏谦</t>
  </si>
  <si>
    <t>臧建生</t>
  </si>
  <si>
    <t>牟叶涵墨</t>
  </si>
  <si>
    <t>三等奖（17人）</t>
  </si>
  <si>
    <t>初中组scratch编程（33人）</t>
  </si>
  <si>
    <t>小学组scratch编程（72人）</t>
  </si>
  <si>
    <t>（一）中小学scratch编程（共105个）</t>
  </si>
  <si>
    <t>一等奖(3人)</t>
  </si>
  <si>
    <t>乐清市盐盆第一中学</t>
  </si>
  <si>
    <t>朱子豪</t>
  </si>
  <si>
    <t>虞宏纬</t>
  </si>
  <si>
    <t>乐清市北白象镇茗屿中学</t>
  </si>
  <si>
    <t>朱俊杰</t>
  </si>
  <si>
    <t>徐晓霞</t>
  </si>
  <si>
    <t>王祥腊</t>
  </si>
  <si>
    <t>二等奖(4人)</t>
  </si>
  <si>
    <t>郑浩伟</t>
  </si>
  <si>
    <t>乐清市柳市镇第四中学</t>
  </si>
  <si>
    <t>胡郑东</t>
  </si>
  <si>
    <t>刘燕芬</t>
  </si>
  <si>
    <t>郑扬逸</t>
  </si>
  <si>
    <t>夏博韬</t>
  </si>
  <si>
    <t>三等奖(7人)</t>
  </si>
  <si>
    <t>朱静萱</t>
  </si>
  <si>
    <t>施开怀</t>
  </si>
  <si>
    <t>吴浩民</t>
  </si>
  <si>
    <t>戴翰铭</t>
  </si>
  <si>
    <t>陈华汶</t>
  </si>
  <si>
    <t>张明策</t>
  </si>
  <si>
    <t>吕承蔚</t>
  </si>
  <si>
    <t>初中组网页制作（14人)</t>
  </si>
  <si>
    <t>乐清市总工会职业技术学校</t>
  </si>
  <si>
    <t>金向远</t>
  </si>
  <si>
    <t>刘荣灿</t>
  </si>
  <si>
    <t>乐清市柳市职业技术学校</t>
  </si>
  <si>
    <t>叶恩威</t>
  </si>
  <si>
    <t>叶缓缓</t>
  </si>
  <si>
    <t>林聪聪</t>
  </si>
  <si>
    <t>章家豪</t>
  </si>
  <si>
    <t>乐清市第二中学</t>
  </si>
  <si>
    <t>陈琼琼</t>
  </si>
  <si>
    <t>郭建丽</t>
  </si>
  <si>
    <t>周倩倩</t>
  </si>
  <si>
    <t>林俊凯</t>
  </si>
  <si>
    <t>马 苑</t>
  </si>
  <si>
    <t>钱 蔚</t>
  </si>
  <si>
    <t>俞 婕</t>
  </si>
  <si>
    <t>二等奖（5个）</t>
  </si>
  <si>
    <t>李国辉</t>
  </si>
  <si>
    <t>安运运</t>
  </si>
  <si>
    <t>黄垣杰</t>
  </si>
  <si>
    <t>乐清市芙蓉中学</t>
  </si>
  <si>
    <t>周秋炜</t>
  </si>
  <si>
    <t>陈旭正</t>
  </si>
  <si>
    <t>杨程浩</t>
  </si>
  <si>
    <t>江佳佳</t>
  </si>
  <si>
    <t>乐清市雁荡山旅游学校</t>
  </si>
  <si>
    <t>林岳华</t>
  </si>
  <si>
    <t>叶 辉</t>
  </si>
  <si>
    <t>陈 诺</t>
  </si>
  <si>
    <t>章 政</t>
  </si>
  <si>
    <t>乐清市总工会职业技术学校</t>
  </si>
  <si>
    <t>三等奖（9个）</t>
  </si>
  <si>
    <t>高中组网页制作(17人)</t>
  </si>
  <si>
    <t>（二）中学生网页制作（共31人)</t>
  </si>
  <si>
    <t>孙 建</t>
  </si>
  <si>
    <t>连 军</t>
  </si>
  <si>
    <t>陈 彧</t>
  </si>
  <si>
    <t>叶 禾</t>
  </si>
  <si>
    <t>二、“七巧科技”系列活动比赛</t>
  </si>
  <si>
    <t>乐清市柳市镇第十四小学</t>
  </si>
  <si>
    <t>郑歆诺</t>
  </si>
  <si>
    <t>陈海青</t>
  </si>
  <si>
    <t>张锦轩</t>
  </si>
  <si>
    <t>毛裕长</t>
  </si>
  <si>
    <t>郑晓春</t>
  </si>
  <si>
    <t>张仔龙</t>
  </si>
  <si>
    <t>张华建</t>
  </si>
  <si>
    <t>乐清市北白象镇第六小学</t>
  </si>
  <si>
    <t>吴晨睿</t>
  </si>
  <si>
    <t>杨景睿</t>
  </si>
  <si>
    <t>黄小丹</t>
  </si>
  <si>
    <t>赵斯宸</t>
  </si>
  <si>
    <t>徐智瑞</t>
  </si>
  <si>
    <t>高段一等奖（10人）</t>
  </si>
  <si>
    <t>高段二等奖（14人）</t>
  </si>
  <si>
    <t>黄文静</t>
  </si>
  <si>
    <t>薛炜婷</t>
  </si>
  <si>
    <t>彭良爱</t>
  </si>
  <si>
    <t>乐清市朝阳学校</t>
  </si>
  <si>
    <t>张连铸</t>
  </si>
  <si>
    <t>王姜莉</t>
  </si>
  <si>
    <t>季翔翌</t>
  </si>
  <si>
    <t>王招通</t>
  </si>
  <si>
    <t>温睿</t>
  </si>
  <si>
    <t>黄仕飞</t>
  </si>
  <si>
    <t>周子翔</t>
  </si>
  <si>
    <t>季思思</t>
  </si>
  <si>
    <t>郑格拉</t>
  </si>
  <si>
    <t>南湛岚</t>
  </si>
  <si>
    <t>乐清市淡溪镇第二小学</t>
  </si>
  <si>
    <t>张雅雯</t>
  </si>
  <si>
    <t>万旭霞</t>
  </si>
  <si>
    <t>陈乔政</t>
  </si>
  <si>
    <t>连雨唱</t>
  </si>
  <si>
    <t>赵崇龙</t>
  </si>
  <si>
    <t>高段三等奖（17人）</t>
  </si>
  <si>
    <t>林旭翔</t>
  </si>
  <si>
    <t>金程哲</t>
  </si>
  <si>
    <t>洪玉凤</t>
  </si>
  <si>
    <t>南承见</t>
  </si>
  <si>
    <t>陈彦希</t>
  </si>
  <si>
    <t>徐智博</t>
  </si>
  <si>
    <t>臧翊朵</t>
  </si>
  <si>
    <t>倪仙芝</t>
  </si>
  <si>
    <t>孔鑫怡</t>
  </si>
  <si>
    <t>郑淏元</t>
  </si>
  <si>
    <t>赵魏魏</t>
  </si>
  <si>
    <t>赵婷婷</t>
  </si>
  <si>
    <t>林子博</t>
  </si>
  <si>
    <t>郑微旭</t>
  </si>
  <si>
    <t>蔡韩毅</t>
  </si>
  <si>
    <t>周 冬</t>
  </si>
  <si>
    <t>卢骏嘉</t>
  </si>
  <si>
    <t>陈高远</t>
  </si>
  <si>
    <t>余维松</t>
  </si>
  <si>
    <t>余昕栩</t>
  </si>
  <si>
    <t>叶小敏</t>
  </si>
  <si>
    <t>苏杜郝</t>
  </si>
  <si>
    <t>夏秀红</t>
  </si>
  <si>
    <t>中段一等奖（9人）</t>
  </si>
  <si>
    <t>林方滋</t>
  </si>
  <si>
    <t>吴晓云</t>
  </si>
  <si>
    <t>戴子皓</t>
  </si>
  <si>
    <t>冯培崇</t>
  </si>
  <si>
    <t>肖轩瑞</t>
  </si>
  <si>
    <t>郑阳明</t>
  </si>
  <si>
    <t>陈毅锦</t>
  </si>
  <si>
    <t>赵洳毅</t>
  </si>
  <si>
    <t>中段二等奖（14人）</t>
  </si>
  <si>
    <t>陈子轩</t>
  </si>
  <si>
    <t>郑子曰</t>
  </si>
  <si>
    <t>金蓓蓓</t>
  </si>
  <si>
    <t>严尹汐</t>
  </si>
  <si>
    <t>周贤萍</t>
  </si>
  <si>
    <t>蔡孟煊</t>
  </si>
  <si>
    <t>李恩洵</t>
  </si>
  <si>
    <t>臧一诺</t>
  </si>
  <si>
    <t>赵慧珠</t>
  </si>
  <si>
    <t>黄轩逸</t>
  </si>
  <si>
    <t>郑紫涵</t>
  </si>
  <si>
    <t>徐琴飞</t>
  </si>
  <si>
    <t>谢赛燕</t>
  </si>
  <si>
    <t>葛彦甫</t>
  </si>
  <si>
    <t>胡晋维</t>
  </si>
  <si>
    <t>崔素珍</t>
  </si>
  <si>
    <t>林子奕</t>
  </si>
  <si>
    <t>倪 婕</t>
  </si>
  <si>
    <t>中段三等奖（23人）</t>
  </si>
  <si>
    <t>周 丹</t>
  </si>
  <si>
    <t>赵一凡</t>
  </si>
  <si>
    <t>陈柯亦</t>
  </si>
  <si>
    <t>蔡冰洁</t>
  </si>
  <si>
    <t>叶政宇</t>
  </si>
  <si>
    <t>金飞虹</t>
  </si>
  <si>
    <t>陈雷蕾</t>
  </si>
  <si>
    <t>陈浩维</t>
  </si>
  <si>
    <t>谷懿蓉</t>
  </si>
  <si>
    <t>陆侠铭</t>
  </si>
  <si>
    <t>黄晓微</t>
  </si>
  <si>
    <t>薛驰瀚</t>
  </si>
  <si>
    <t>胡爱迪</t>
  </si>
  <si>
    <t>王昱汀</t>
  </si>
  <si>
    <t>姚莹莹</t>
  </si>
  <si>
    <t>薛皓聪</t>
  </si>
  <si>
    <t>吴培蕾</t>
  </si>
  <si>
    <t>余沁远</t>
  </si>
  <si>
    <t>江昕峻</t>
  </si>
  <si>
    <t>胡珍珍</t>
  </si>
  <si>
    <t>倪敏皓</t>
  </si>
  <si>
    <t>赖正奇</t>
  </si>
  <si>
    <t>刘晓乐</t>
  </si>
  <si>
    <t>林小诺</t>
  </si>
  <si>
    <t>杨瑾瑜</t>
  </si>
  <si>
    <t>邬昊廷</t>
  </si>
  <si>
    <t>赵奕凯</t>
  </si>
  <si>
    <t>王海微</t>
  </si>
  <si>
    <t>乐清市柳市镇第十一小学</t>
  </si>
  <si>
    <t>吴家旺</t>
  </si>
  <si>
    <t>低段一等奖（8人）</t>
  </si>
  <si>
    <t>吴明哲</t>
  </si>
  <si>
    <t>翁秀凤</t>
  </si>
  <si>
    <t>李子轩</t>
  </si>
  <si>
    <t>蒋铠骏</t>
  </si>
  <si>
    <t>黄余品</t>
  </si>
  <si>
    <t>叶优璇</t>
  </si>
  <si>
    <t>乐清市康德寄宿学校</t>
  </si>
  <si>
    <t>柯梦怡</t>
  </si>
  <si>
    <t>倪梓娴</t>
  </si>
  <si>
    <t>赵媛媛</t>
  </si>
  <si>
    <t>张柏豪</t>
  </si>
  <si>
    <t>郑雪燕</t>
  </si>
  <si>
    <t>陈羿睿</t>
  </si>
  <si>
    <t>低段二等奖（14人）</t>
  </si>
  <si>
    <t>方梓瑗</t>
  </si>
  <si>
    <t>薛智尤</t>
  </si>
  <si>
    <t>赵顺丹</t>
  </si>
  <si>
    <t>陈芸伊</t>
  </si>
  <si>
    <t>姚淑凤</t>
  </si>
  <si>
    <t>卢则锦</t>
  </si>
  <si>
    <t>金弋航</t>
  </si>
  <si>
    <t>蔡易特</t>
  </si>
  <si>
    <t>石晟逸</t>
  </si>
  <si>
    <t>王乐敏</t>
  </si>
  <si>
    <t>林泽峻</t>
  </si>
  <si>
    <t>游超平</t>
  </si>
  <si>
    <t>王睿度</t>
  </si>
  <si>
    <t>薛乔瑞</t>
  </si>
  <si>
    <t>鲍媛媛</t>
  </si>
  <si>
    <t>缪可妍</t>
  </si>
  <si>
    <t>金冠霖</t>
  </si>
  <si>
    <t>王则毅</t>
  </si>
  <si>
    <t>郑建微</t>
  </si>
  <si>
    <t>倪硕呈</t>
  </si>
  <si>
    <t>吴淑蓉</t>
  </si>
  <si>
    <t>周 航</t>
  </si>
  <si>
    <t>低段三等奖（21人）</t>
  </si>
  <si>
    <t>李奕泽</t>
  </si>
  <si>
    <t>冯十一</t>
  </si>
  <si>
    <t>王子洵</t>
  </si>
  <si>
    <t>林展熠</t>
  </si>
  <si>
    <t>胡姝晗</t>
  </si>
  <si>
    <t>赵昕烨</t>
  </si>
  <si>
    <t>周禹澄</t>
  </si>
  <si>
    <t>翁嘉泽</t>
  </si>
  <si>
    <t>刘旭丹</t>
  </si>
  <si>
    <t>刘志航</t>
  </si>
  <si>
    <t>孙  娉</t>
  </si>
  <si>
    <t>林承龙</t>
  </si>
  <si>
    <t>乐清市石帆第一小学</t>
  </si>
  <si>
    <t>姚卓逸</t>
  </si>
  <si>
    <t>卓琳</t>
  </si>
  <si>
    <t>黄格知</t>
  </si>
  <si>
    <t>徐寒冰</t>
  </si>
  <si>
    <t>周泽宇</t>
  </si>
  <si>
    <t>胡秀鸥</t>
  </si>
  <si>
    <t>黄睿宸</t>
  </si>
  <si>
    <t>苏梓涵</t>
  </si>
  <si>
    <t>章珊珊</t>
  </si>
  <si>
    <t>朱城轩</t>
  </si>
  <si>
    <t>李瑾</t>
  </si>
  <si>
    <t>石璐茜</t>
  </si>
  <si>
    <t>郑昕悦</t>
  </si>
  <si>
    <t>陈靖倩</t>
  </si>
  <si>
    <t>袁致远</t>
  </si>
  <si>
    <t>陈光剑</t>
  </si>
  <si>
    <t>陈茁瑜</t>
  </si>
  <si>
    <t>郑 赛</t>
  </si>
  <si>
    <t>胡睿哲</t>
  </si>
  <si>
    <t>汤碎杨</t>
  </si>
  <si>
    <t>“智力七巧板组合与分解”低段组（43人）</t>
  </si>
  <si>
    <t>“智力七巧板组合与分解”中段组（46人）</t>
  </si>
  <si>
    <t>“智力七巧板组合与分解”高段组（41人）</t>
  </si>
  <si>
    <t xml:space="preserve">  (一)“智力七巧板组合与分解”（共130人 ）</t>
  </si>
  <si>
    <t>（三）“智力七巧板”多幅主题创作5人组现场团体赛（共19个）</t>
  </si>
  <si>
    <t>王 宁</t>
  </si>
  <si>
    <t>张 洁</t>
  </si>
  <si>
    <t>尤 婉</t>
  </si>
  <si>
    <t>郑 蕙</t>
  </si>
  <si>
    <t>（四）“智力七巧板”多幅组合创新作品（非现场）30幅</t>
  </si>
  <si>
    <t>陈思含</t>
  </si>
  <si>
    <t>施璐璐</t>
  </si>
  <si>
    <t>陈书沁</t>
  </si>
  <si>
    <t>赵芷冉</t>
  </si>
  <si>
    <t>牟明才</t>
  </si>
  <si>
    <t>胡雅婷</t>
  </si>
  <si>
    <t>夏家俊</t>
  </si>
  <si>
    <t>低段二等奖（10人）</t>
  </si>
  <si>
    <t>低段一等奖（6人）</t>
  </si>
  <si>
    <t>陈绘欢</t>
  </si>
  <si>
    <t>高伊婵</t>
  </si>
  <si>
    <t>董悦璇</t>
  </si>
  <si>
    <t>舒欣雨</t>
  </si>
  <si>
    <t>万佰喜</t>
  </si>
  <si>
    <t>易欣悦</t>
  </si>
  <si>
    <t>郑舒心</t>
  </si>
  <si>
    <t>王爱君</t>
  </si>
  <si>
    <t>李锦姝</t>
  </si>
  <si>
    <t>杨贺博</t>
  </si>
  <si>
    <t>夏璐意</t>
  </si>
  <si>
    <t>陈奕欣</t>
  </si>
  <si>
    <t>施甘野</t>
  </si>
  <si>
    <t>钱品孜</t>
  </si>
  <si>
    <t>杨小艳</t>
  </si>
  <si>
    <t>黄 芳</t>
  </si>
  <si>
    <t>周 阅</t>
  </si>
  <si>
    <t>低段三等奖（14人）</t>
  </si>
  <si>
    <t>许艺宁</t>
  </si>
  <si>
    <t>郑初夏</t>
  </si>
  <si>
    <t>叶优丹</t>
  </si>
  <si>
    <t>吴紫萱</t>
  </si>
  <si>
    <t>林酒敏</t>
  </si>
  <si>
    <t>黄子妍</t>
  </si>
  <si>
    <t>吕子萱</t>
  </si>
  <si>
    <t>连 昕</t>
  </si>
  <si>
    <t>石 尚</t>
  </si>
  <si>
    <t>连艺和</t>
  </si>
  <si>
    <t>黄瑞恒</t>
  </si>
  <si>
    <t>叶素平</t>
  </si>
  <si>
    <t>余澄容</t>
  </si>
  <si>
    <t>陈钰希</t>
  </si>
  <si>
    <t>王雪秋</t>
  </si>
  <si>
    <t>洪凡旭</t>
  </si>
  <si>
    <t>张奕妍</t>
  </si>
  <si>
    <t>江锦谨</t>
  </si>
  <si>
    <t>李 瑾</t>
  </si>
  <si>
    <t>中段一等奖（7人）</t>
  </si>
  <si>
    <t>“智力美画板”低段组（30人）</t>
  </si>
  <si>
    <t>卓奕心</t>
  </si>
  <si>
    <t>阮子偌</t>
  </si>
  <si>
    <t>臧奕凯</t>
  </si>
  <si>
    <t>钱建绿</t>
  </si>
  <si>
    <t>张茹婷</t>
  </si>
  <si>
    <t>叶建玲</t>
  </si>
  <si>
    <t>王伊沐</t>
  </si>
  <si>
    <t>谢青红</t>
  </si>
  <si>
    <t>许紫婕</t>
  </si>
  <si>
    <t>中段二等奖（13人）</t>
  </si>
  <si>
    <t>张菡玥</t>
  </si>
  <si>
    <t>倪煜翔</t>
  </si>
  <si>
    <t>卢淑丹</t>
  </si>
  <si>
    <t>姚舒瀚</t>
  </si>
  <si>
    <t>朱秀珍</t>
  </si>
  <si>
    <t>陈梓墨</t>
  </si>
  <si>
    <t>张佳璐</t>
  </si>
  <si>
    <t>叶羽萱</t>
  </si>
  <si>
    <t>周珠琴</t>
  </si>
  <si>
    <t>倪婧菡</t>
  </si>
  <si>
    <t>王 莉</t>
  </si>
  <si>
    <t>张 强</t>
  </si>
  <si>
    <t>南丹丹</t>
  </si>
  <si>
    <t>金书逸</t>
  </si>
  <si>
    <t>金海蕊</t>
  </si>
  <si>
    <t>杨伊馨</t>
  </si>
  <si>
    <t>方语萱</t>
  </si>
  <si>
    <t>陈烁铄</t>
  </si>
  <si>
    <t>钱语涵</t>
  </si>
  <si>
    <t>中段三等奖（16人）</t>
  </si>
  <si>
    <t>郑博夫</t>
  </si>
  <si>
    <t>金柯可</t>
  </si>
  <si>
    <t>胡芮宁</t>
  </si>
  <si>
    <t>黄莉颖</t>
  </si>
  <si>
    <t>林容逸</t>
  </si>
  <si>
    <t>郑星妍</t>
  </si>
  <si>
    <t>南淑玮</t>
  </si>
  <si>
    <t>林子艺</t>
  </si>
  <si>
    <t>林雨果</t>
  </si>
  <si>
    <t>朱秋潼</t>
  </si>
  <si>
    <t>王思语</t>
  </si>
  <si>
    <t>戴钼珊</t>
  </si>
  <si>
    <t>林晶晶</t>
  </si>
  <si>
    <t>张飞彪</t>
  </si>
  <si>
    <t>王梓涵</t>
  </si>
  <si>
    <t>郑晓洁</t>
  </si>
  <si>
    <t>郑 佳</t>
  </si>
  <si>
    <t>彭 涛</t>
  </si>
  <si>
    <t>郑 珂</t>
  </si>
  <si>
    <t>“智力美画板”中段组（36人）</t>
  </si>
  <si>
    <t>高段一等奖（7人）</t>
  </si>
  <si>
    <t>黄梓嘉</t>
  </si>
  <si>
    <t>郑乐笑</t>
  </si>
  <si>
    <t>陈嘉奕</t>
  </si>
  <si>
    <t>王思奕</t>
  </si>
  <si>
    <t>张丹霞</t>
  </si>
  <si>
    <t>陈琴飞</t>
  </si>
  <si>
    <t>陈艺尹</t>
  </si>
  <si>
    <t>金小红</t>
  </si>
  <si>
    <t>王以轩</t>
  </si>
  <si>
    <t>薛 想</t>
  </si>
  <si>
    <t>陈 艾</t>
  </si>
  <si>
    <t>高段二等奖（11人）</t>
  </si>
  <si>
    <t>黄贝诺</t>
  </si>
  <si>
    <t>孙茜茜</t>
  </si>
  <si>
    <t>周晨鸣</t>
  </si>
  <si>
    <t>杨冬兰</t>
  </si>
  <si>
    <t>平子芸</t>
  </si>
  <si>
    <t>侯贻珍</t>
  </si>
  <si>
    <t>王 丽</t>
  </si>
  <si>
    <t>叶亦可</t>
  </si>
  <si>
    <t>瞿绮阳</t>
  </si>
  <si>
    <t>薛海媛</t>
  </si>
  <si>
    <t>徐杨洋</t>
  </si>
  <si>
    <t>郑思齐</t>
  </si>
  <si>
    <t>黄雨润</t>
  </si>
  <si>
    <t>吴金芬</t>
  </si>
  <si>
    <t>丁 凌</t>
  </si>
  <si>
    <t>高段三等奖（15人）</t>
  </si>
  <si>
    <t>金娴斌</t>
  </si>
  <si>
    <t>彭溪苗</t>
  </si>
  <si>
    <t>乐清市淡溪镇第一小学</t>
  </si>
  <si>
    <t>蔡雨诺</t>
  </si>
  <si>
    <t>王统双</t>
  </si>
  <si>
    <t>吴嘉琪</t>
  </si>
  <si>
    <t>赵优璇</t>
  </si>
  <si>
    <t>倪曼淇</t>
  </si>
  <si>
    <t>杨舒越</t>
  </si>
  <si>
    <t>林贝贝</t>
  </si>
  <si>
    <t>史异含</t>
  </si>
  <si>
    <t>严梦钶</t>
  </si>
  <si>
    <t>倪小钧</t>
  </si>
  <si>
    <t>郑安燠</t>
  </si>
  <si>
    <t>薛若依</t>
  </si>
  <si>
    <t>林 雯</t>
  </si>
  <si>
    <t>周 悦</t>
  </si>
  <si>
    <t>叶 婉</t>
  </si>
  <si>
    <t>“智力美画板”高段组（33人）</t>
  </si>
  <si>
    <t>（二）“智力美画板”（共99人）</t>
  </si>
  <si>
    <t>金 睿</t>
  </si>
  <si>
    <t>严 诺</t>
  </si>
  <si>
    <t>郑 行</t>
  </si>
  <si>
    <t>陈 磊</t>
  </si>
  <si>
    <t>高 煜</t>
  </si>
  <si>
    <t>项 爻</t>
  </si>
  <si>
    <t>陈 丹</t>
  </si>
  <si>
    <t>张 凤</t>
  </si>
  <si>
    <t>陈 照</t>
  </si>
  <si>
    <t>陈 丹</t>
  </si>
  <si>
    <t>陈 照</t>
  </si>
  <si>
    <t>郑 琳</t>
  </si>
  <si>
    <t>刘 涵</t>
  </si>
  <si>
    <t>赵 龙</t>
  </si>
  <si>
    <t>王 煊</t>
  </si>
  <si>
    <t>江 悦</t>
  </si>
  <si>
    <t>陈 爽</t>
  </si>
  <si>
    <t>肖 晶</t>
  </si>
  <si>
    <t>林 培</t>
  </si>
  <si>
    <t>肖 晶</t>
  </si>
  <si>
    <t>郑 洁</t>
  </si>
  <si>
    <t>赵 源</t>
  </si>
  <si>
    <t>曹 善</t>
  </si>
  <si>
    <t>项 秀</t>
  </si>
  <si>
    <t>陈 铜</t>
  </si>
  <si>
    <t>刘 妍</t>
  </si>
  <si>
    <t>雷 诚</t>
  </si>
  <si>
    <t>叶 婉</t>
  </si>
  <si>
    <t>刘 妍</t>
  </si>
  <si>
    <t>卢 翊</t>
  </si>
  <si>
    <t>周 媛</t>
  </si>
  <si>
    <t>林 汀</t>
  </si>
  <si>
    <t>郑 楠</t>
  </si>
  <si>
    <t>陈 斯</t>
  </si>
  <si>
    <t>杨 静</t>
  </si>
  <si>
    <t>陈 涵</t>
  </si>
  <si>
    <t>三等奖（9个）</t>
  </si>
  <si>
    <t>《中华人民共和国成立70周年之足迹》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</si>
</sst>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\ @"/>
  </numFmts>
  <fonts count="35">
    <font>
      <sz val="12"/>
      <name val="宋体"/>
      <family val="0"/>
    </font>
    <font>
      <sz val="11"/>
      <color indexed="8"/>
      <name val="宋体"/>
      <family val="0"/>
    </font>
    <font>
      <sz val="14"/>
      <name val="华文中宋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2"/>
      <name val="方正仿宋简体"/>
      <family val="0"/>
    </font>
    <font>
      <sz val="16"/>
      <name val="仿宋_GB2312"/>
      <family val="3"/>
    </font>
    <font>
      <sz val="18"/>
      <name val="方正小标宋简体"/>
      <family val="4"/>
    </font>
    <font>
      <b/>
      <sz val="12"/>
      <color indexed="8"/>
      <name val="仿宋_GB2312"/>
      <family val="3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  <font>
      <sz val="11"/>
      <name val="仿宋_GB2312"/>
      <family val="3"/>
    </font>
    <font>
      <sz val="11"/>
      <color indexed="8"/>
      <name val="仿宋_GB2312"/>
      <family val="3"/>
    </font>
    <font>
      <b/>
      <sz val="11"/>
      <name val="仿宋_GB2312"/>
      <family val="3"/>
    </font>
    <font>
      <b/>
      <sz val="11"/>
      <name val="方正仿宋简体"/>
      <family val="0"/>
    </font>
    <font>
      <sz val="11"/>
      <name val="方正仿宋简体"/>
      <family val="0"/>
    </font>
    <font>
      <b/>
      <sz val="11"/>
      <color indexed="8"/>
      <name val="仿宋_GB2312"/>
      <family val="3"/>
    </font>
    <font>
      <sz val="11"/>
      <color theme="1"/>
      <name val="Calibri"/>
      <family val="0"/>
    </font>
    <font>
      <sz val="11"/>
      <color theme="1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5"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21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1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1" fillId="0" borderId="0">
      <alignment/>
      <protection locked="0"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 vertical="center"/>
      <protection/>
    </xf>
    <xf numFmtId="0" fontId="33" fillId="0" borderId="0">
      <alignment vertical="center"/>
      <protection/>
    </xf>
    <xf numFmtId="0" fontId="20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4" borderId="4" applyNumberFormat="0" applyAlignment="0" applyProtection="0"/>
    <xf numFmtId="0" fontId="24" fillId="13" borderId="5" applyNumberFormat="0" applyAlignment="0" applyProtection="0"/>
    <xf numFmtId="0" fontId="1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22" fillId="9" borderId="0" applyNumberFormat="0" applyBorder="0" applyAlignment="0" applyProtection="0"/>
    <xf numFmtId="0" fontId="10" fillId="4" borderId="7" applyNumberFormat="0" applyAlignment="0" applyProtection="0"/>
    <xf numFmtId="0" fontId="11" fillId="7" borderId="4" applyNumberFormat="0" applyAlignment="0" applyProtection="0"/>
    <xf numFmtId="0" fontId="14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04">
    <xf numFmtId="0" fontId="0" fillId="0" borderId="0" xfId="0" applyAlignment="1">
      <alignment vertical="center"/>
    </xf>
    <xf numFmtId="0" fontId="3" fillId="0" borderId="9" xfId="0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3" fillId="16" borderId="9" xfId="0" applyFont="1" applyFill="1" applyBorder="1" applyAlignment="1">
      <alignment horizontal="center" vertical="center"/>
    </xf>
    <xf numFmtId="49" fontId="3" fillId="16" borderId="9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28" fillId="0" borderId="9" xfId="0" applyFont="1" applyBorder="1" applyAlignment="1">
      <alignment horizontal="center" vertical="center" wrapText="1"/>
    </xf>
    <xf numFmtId="0" fontId="34" fillId="0" borderId="9" xfId="0" applyFont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176" fontId="29" fillId="0" borderId="9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 vertical="center"/>
    </xf>
    <xf numFmtId="0" fontId="27" fillId="0" borderId="0" xfId="0" applyFont="1" applyFill="1" applyBorder="1" applyAlignment="1">
      <alignment vertical="center"/>
    </xf>
    <xf numFmtId="0" fontId="31" fillId="0" borderId="0" xfId="0" applyFont="1" applyFill="1" applyAlignment="1">
      <alignment vertical="center"/>
    </xf>
    <xf numFmtId="0" fontId="29" fillId="0" borderId="9" xfId="0" applyFont="1" applyFill="1" applyBorder="1" applyAlignment="1">
      <alignment horizontal="center" vertical="center"/>
    </xf>
    <xf numFmtId="176" fontId="29" fillId="0" borderId="9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27" fillId="0" borderId="9" xfId="0" applyFont="1" applyFill="1" applyBorder="1" applyAlignment="1">
      <alignment horizontal="center" vertical="center"/>
    </xf>
    <xf numFmtId="0" fontId="27" fillId="0" borderId="9" xfId="43" applyFont="1" applyBorder="1" applyAlignment="1">
      <alignment horizontal="center" vertical="center"/>
      <protection/>
    </xf>
    <xf numFmtId="0" fontId="30" fillId="0" borderId="0" xfId="0" applyFont="1" applyFill="1" applyAlignment="1">
      <alignment vertical="center"/>
    </xf>
    <xf numFmtId="0" fontId="28" fillId="0" borderId="9" xfId="43" applyFont="1" applyBorder="1" applyAlignment="1">
      <alignment horizontal="center" vertical="center"/>
      <protection/>
    </xf>
    <xf numFmtId="0" fontId="28" fillId="0" borderId="9" xfId="46" applyFont="1" applyBorder="1" applyAlignment="1" applyProtection="1">
      <alignment horizontal="center" vertical="center" wrapText="1"/>
      <protection/>
    </xf>
    <xf numFmtId="176" fontId="27" fillId="0" borderId="9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8" fillId="0" borderId="0" xfId="46" applyFont="1" applyAlignment="1" applyProtection="1">
      <alignment horizontal="center" vertical="center" wrapText="1"/>
      <protection/>
    </xf>
    <xf numFmtId="176" fontId="27" fillId="0" borderId="0" xfId="0" applyNumberFormat="1" applyFont="1" applyFill="1" applyAlignment="1">
      <alignment horizontal="center" vertical="center"/>
    </xf>
    <xf numFmtId="0" fontId="28" fillId="0" borderId="0" xfId="43" applyFont="1" applyAlignment="1">
      <alignment horizontal="center" vertical="center"/>
      <protection/>
    </xf>
    <xf numFmtId="0" fontId="32" fillId="0" borderId="9" xfId="0" applyFont="1" applyFill="1" applyBorder="1" applyAlignment="1">
      <alignment horizontal="center" vertical="center" wrapText="1"/>
    </xf>
    <xf numFmtId="176" fontId="32" fillId="0" borderId="9" xfId="0" applyNumberFormat="1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/>
    </xf>
    <xf numFmtId="0" fontId="34" fillId="0" borderId="9" xfId="49" applyFont="1" applyBorder="1" applyAlignment="1">
      <alignment horizontal="center" vertical="center"/>
      <protection/>
    </xf>
    <xf numFmtId="0" fontId="34" fillId="0" borderId="9" xfId="41" applyFont="1" applyBorder="1" applyAlignment="1">
      <alignment horizontal="center" vertical="center"/>
      <protection/>
    </xf>
    <xf numFmtId="0" fontId="34" fillId="0" borderId="9" xfId="51" applyFont="1" applyBorder="1" applyAlignment="1">
      <alignment horizontal="center" vertical="center"/>
      <protection/>
    </xf>
    <xf numFmtId="0" fontId="34" fillId="0" borderId="9" xfId="42" applyFont="1" applyBorder="1" applyAlignment="1">
      <alignment horizontal="center" vertical="center"/>
      <protection/>
    </xf>
    <xf numFmtId="0" fontId="28" fillId="0" borderId="9" xfId="0" applyFont="1" applyFill="1" applyBorder="1" applyAlignment="1">
      <alignment horizontal="center" vertical="center" wrapText="1"/>
    </xf>
    <xf numFmtId="0" fontId="28" fillId="0" borderId="9" xfId="41" applyFont="1" applyFill="1" applyBorder="1" applyAlignment="1">
      <alignment horizontal="center" vertical="center"/>
      <protection/>
    </xf>
    <xf numFmtId="0" fontId="27" fillId="0" borderId="9" xfId="42" applyFont="1" applyFill="1" applyBorder="1" applyAlignment="1">
      <alignment horizontal="center" vertical="center"/>
      <protection/>
    </xf>
    <xf numFmtId="0" fontId="28" fillId="0" borderId="9" xfId="42" applyFont="1" applyFill="1" applyBorder="1" applyAlignment="1">
      <alignment horizontal="center" vertical="center"/>
      <protection/>
    </xf>
    <xf numFmtId="0" fontId="34" fillId="0" borderId="9" xfId="41" applyFont="1" applyBorder="1" applyAlignment="1">
      <alignment horizontal="center" vertical="center" wrapText="1"/>
      <protection/>
    </xf>
    <xf numFmtId="0" fontId="28" fillId="0" borderId="9" xfId="41" applyFont="1" applyBorder="1" applyAlignment="1">
      <alignment horizontal="center" vertical="center" wrapText="1"/>
      <protection/>
    </xf>
    <xf numFmtId="0" fontId="28" fillId="0" borderId="0" xfId="0" applyFont="1" applyFill="1" applyAlignment="1">
      <alignment horizontal="center" vertical="center" wrapText="1"/>
    </xf>
    <xf numFmtId="0" fontId="34" fillId="0" borderId="0" xfId="41" applyFont="1" applyAlignment="1">
      <alignment horizontal="center" vertical="center" wrapText="1"/>
      <protection/>
    </xf>
    <xf numFmtId="0" fontId="28" fillId="0" borderId="0" xfId="41" applyFont="1" applyAlignment="1">
      <alignment horizontal="center" vertical="center" wrapText="1"/>
      <protection/>
    </xf>
    <xf numFmtId="176" fontId="28" fillId="0" borderId="9" xfId="0" applyNumberFormat="1" applyFont="1" applyFill="1" applyBorder="1" applyAlignment="1">
      <alignment horizontal="center" vertical="center"/>
    </xf>
    <xf numFmtId="0" fontId="28" fillId="0" borderId="9" xfId="41" applyFont="1" applyBorder="1" applyAlignment="1">
      <alignment horizontal="center" vertical="center"/>
      <protection/>
    </xf>
    <xf numFmtId="0" fontId="28" fillId="0" borderId="0" xfId="0" applyFont="1" applyFill="1" applyAlignment="1">
      <alignment horizontal="center" vertical="center"/>
    </xf>
    <xf numFmtId="0" fontId="28" fillId="0" borderId="0" xfId="41" applyFont="1" applyAlignment="1">
      <alignment horizontal="center" vertical="center"/>
      <protection/>
    </xf>
    <xf numFmtId="176" fontId="27" fillId="0" borderId="9" xfId="0" applyNumberFormat="1" applyFont="1" applyFill="1" applyBorder="1" applyAlignment="1">
      <alignment horizontal="center"/>
    </xf>
    <xf numFmtId="176" fontId="27" fillId="0" borderId="0" xfId="0" applyNumberFormat="1" applyFont="1" applyFill="1" applyAlignment="1">
      <alignment horizontal="left"/>
    </xf>
    <xf numFmtId="0" fontId="28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/>
    </xf>
    <xf numFmtId="176" fontId="28" fillId="0" borderId="0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vertical="center"/>
    </xf>
    <xf numFmtId="176" fontId="5" fillId="0" borderId="0" xfId="0" applyNumberFormat="1" applyFont="1" applyFill="1" applyAlignment="1">
      <alignment horizontal="center" vertical="center"/>
    </xf>
    <xf numFmtId="176" fontId="5" fillId="0" borderId="0" xfId="0" applyNumberFormat="1" applyFont="1" applyFill="1" applyAlignment="1">
      <alignment horizontal="center" vertical="center"/>
    </xf>
    <xf numFmtId="0" fontId="34" fillId="0" borderId="0" xfId="41" applyFont="1" applyBorder="1" applyAlignment="1">
      <alignment horizontal="center" vertical="center"/>
      <protection/>
    </xf>
    <xf numFmtId="0" fontId="27" fillId="0" borderId="0" xfId="0" applyFont="1" applyFill="1" applyBorder="1" applyAlignment="1">
      <alignment horizontal="center" vertical="center"/>
    </xf>
    <xf numFmtId="176" fontId="27" fillId="0" borderId="0" xfId="0" applyNumberFormat="1" applyFont="1" applyFill="1" applyBorder="1" applyAlignment="1">
      <alignment horizontal="center" vertical="center"/>
    </xf>
    <xf numFmtId="0" fontId="28" fillId="0" borderId="0" xfId="41" applyFont="1" applyBorder="1" applyAlignment="1">
      <alignment horizontal="center" vertical="center"/>
      <protection/>
    </xf>
    <xf numFmtId="176" fontId="27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horizontal="left" vertical="center"/>
    </xf>
    <xf numFmtId="0" fontId="30" fillId="0" borderId="0" xfId="0" applyFont="1" applyFill="1" applyAlignment="1">
      <alignment horizontal="left" vertical="center" wrapText="1"/>
    </xf>
    <xf numFmtId="176" fontId="30" fillId="0" borderId="0" xfId="0" applyNumberFormat="1" applyFont="1" applyFill="1" applyAlignment="1">
      <alignment horizontal="left" vertical="center"/>
    </xf>
    <xf numFmtId="176" fontId="30" fillId="0" borderId="0" xfId="0" applyNumberFormat="1" applyFont="1" applyFill="1" applyAlignment="1">
      <alignment horizontal="left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left" vertical="center"/>
    </xf>
    <xf numFmtId="176" fontId="28" fillId="0" borderId="9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 wrapText="1"/>
    </xf>
    <xf numFmtId="176" fontId="29" fillId="0" borderId="10" xfId="0" applyNumberFormat="1" applyFont="1" applyFill="1" applyBorder="1" applyAlignment="1">
      <alignment horizontal="center" vertical="center" wrapText="1"/>
    </xf>
    <xf numFmtId="176" fontId="29" fillId="0" borderId="12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/>
    </xf>
    <xf numFmtId="0" fontId="28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</cellXfs>
  <cellStyles count="6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3" xfId="43"/>
    <cellStyle name="常规 3 2" xfId="44"/>
    <cellStyle name="常规 3 3" xfId="45"/>
    <cellStyle name="常规 4" xfId="46"/>
    <cellStyle name="常规 4 2" xfId="47"/>
    <cellStyle name="常规 4 3" xfId="48"/>
    <cellStyle name="常规 5" xfId="49"/>
    <cellStyle name="常规 6" xfId="50"/>
    <cellStyle name="常规 7" xfId="51"/>
    <cellStyle name="Hyperlink" xfId="52"/>
    <cellStyle name="好" xfId="53"/>
    <cellStyle name="汇总" xfId="54"/>
    <cellStyle name="Currency" xfId="55"/>
    <cellStyle name="Currency [0]" xfId="56"/>
    <cellStyle name="计算" xfId="57"/>
    <cellStyle name="检查单元格" xfId="58"/>
    <cellStyle name="解释性文本" xfId="59"/>
    <cellStyle name="警告文本" xfId="60"/>
    <cellStyle name="链接单元格" xfId="61"/>
    <cellStyle name="Comma" xfId="62"/>
    <cellStyle name="Comma [0]" xfId="63"/>
    <cellStyle name="强调文字颜色 1" xfId="64"/>
    <cellStyle name="强调文字颜色 2" xfId="65"/>
    <cellStyle name="强调文字颜色 3" xfId="66"/>
    <cellStyle name="强调文字颜色 4" xfId="67"/>
    <cellStyle name="强调文字颜色 5" xfId="68"/>
    <cellStyle name="强调文字颜色 6" xfId="69"/>
    <cellStyle name="适中" xfId="70"/>
    <cellStyle name="输出" xfId="71"/>
    <cellStyle name="输入" xfId="72"/>
    <cellStyle name="Followed Hyperlink" xfId="73"/>
    <cellStyle name="注释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3"/>
  <sheetViews>
    <sheetView tabSelected="1" zoomScalePageLayoutView="0" workbookViewId="0" topLeftCell="A345">
      <selection activeCell="Q356" sqref="Q356"/>
    </sheetView>
  </sheetViews>
  <sheetFormatPr defaultColWidth="9.00390625" defaultRowHeight="30" customHeight="1"/>
  <cols>
    <col min="1" max="1" width="6.125" style="15" customWidth="1"/>
    <col min="2" max="2" width="24.25390625" style="68" customWidth="1"/>
    <col min="3" max="3" width="9.125" style="16" customWidth="1"/>
    <col min="4" max="4" width="7.75390625" style="16" customWidth="1"/>
    <col min="5" max="5" width="5.625" style="16" customWidth="1"/>
    <col min="6" max="6" width="26.375" style="68" customWidth="1"/>
    <col min="7" max="7" width="10.00390625" style="16" customWidth="1"/>
    <col min="8" max="8" width="7.75390625" style="16" customWidth="1"/>
    <col min="9" max="16384" width="9.00390625" style="15" customWidth="1"/>
  </cols>
  <sheetData>
    <row r="1" spans="1:8" ht="21" customHeight="1">
      <c r="A1" s="74" t="s">
        <v>170</v>
      </c>
      <c r="B1" s="74"/>
      <c r="C1" s="74"/>
      <c r="D1" s="74"/>
      <c r="E1" s="74"/>
      <c r="F1" s="74"/>
      <c r="G1" s="74"/>
      <c r="H1" s="74"/>
    </row>
    <row r="2" spans="1:8" ht="30" customHeight="1">
      <c r="A2" s="75" t="s">
        <v>172</v>
      </c>
      <c r="B2" s="75"/>
      <c r="C2" s="75"/>
      <c r="D2" s="75"/>
      <c r="E2" s="75"/>
      <c r="F2" s="75"/>
      <c r="G2" s="75"/>
      <c r="H2" s="75"/>
    </row>
    <row r="3" spans="1:8" s="27" customFormat="1" ht="22.5" customHeight="1">
      <c r="A3" s="76" t="s">
        <v>171</v>
      </c>
      <c r="B3" s="76"/>
      <c r="C3" s="76"/>
      <c r="D3" s="76"/>
      <c r="E3" s="76"/>
      <c r="F3" s="76"/>
      <c r="G3" s="76"/>
      <c r="H3" s="76"/>
    </row>
    <row r="4" spans="1:8" s="27" customFormat="1" ht="22.5" customHeight="1">
      <c r="A4" s="77" t="s">
        <v>547</v>
      </c>
      <c r="B4" s="77"/>
      <c r="C4" s="77"/>
      <c r="D4" s="77"/>
      <c r="E4" s="77"/>
      <c r="F4" s="77"/>
      <c r="G4" s="77"/>
      <c r="H4" s="77"/>
    </row>
    <row r="5" spans="1:8" s="27" customFormat="1" ht="22.5" customHeight="1">
      <c r="A5" s="77" t="s">
        <v>546</v>
      </c>
      <c r="B5" s="76"/>
      <c r="C5" s="76"/>
      <c r="D5" s="76"/>
      <c r="E5" s="76"/>
      <c r="F5" s="76"/>
      <c r="G5" s="76"/>
      <c r="H5" s="76"/>
    </row>
    <row r="6" spans="1:8" s="27" customFormat="1" ht="22.5" customHeight="1">
      <c r="A6" s="76" t="s">
        <v>417</v>
      </c>
      <c r="B6" s="76"/>
      <c r="C6" s="76"/>
      <c r="D6" s="76"/>
      <c r="E6" s="76"/>
      <c r="F6" s="76"/>
      <c r="G6" s="76"/>
      <c r="H6" s="76"/>
    </row>
    <row r="7" spans="1:8" s="30" customFormat="1" ht="22.5" customHeight="1">
      <c r="A7" s="28" t="s">
        <v>0</v>
      </c>
      <c r="B7" s="29" t="s">
        <v>1</v>
      </c>
      <c r="C7" s="28" t="s">
        <v>2</v>
      </c>
      <c r="D7" s="28" t="s">
        <v>3</v>
      </c>
      <c r="E7" s="28" t="s">
        <v>0</v>
      </c>
      <c r="F7" s="29" t="s">
        <v>4</v>
      </c>
      <c r="G7" s="28" t="s">
        <v>2</v>
      </c>
      <c r="H7" s="28" t="s">
        <v>3</v>
      </c>
    </row>
    <row r="8" spans="1:8" s="25" customFormat="1" ht="18.75" customHeight="1">
      <c r="A8" s="31">
        <v>1</v>
      </c>
      <c r="B8" s="32" t="s">
        <v>213</v>
      </c>
      <c r="C8" s="32" t="s">
        <v>400</v>
      </c>
      <c r="D8" s="32" t="s">
        <v>20</v>
      </c>
      <c r="E8" s="31">
        <v>8</v>
      </c>
      <c r="F8" s="32" t="s">
        <v>314</v>
      </c>
      <c r="G8" s="32" t="s">
        <v>409</v>
      </c>
      <c r="H8" s="32" t="s">
        <v>9</v>
      </c>
    </row>
    <row r="9" spans="1:8" s="25" customFormat="1" ht="18.75" customHeight="1">
      <c r="A9" s="31">
        <v>2</v>
      </c>
      <c r="B9" s="32" t="s">
        <v>226</v>
      </c>
      <c r="C9" s="32" t="s">
        <v>401</v>
      </c>
      <c r="D9" s="32" t="s">
        <v>7</v>
      </c>
      <c r="E9" s="31">
        <v>9</v>
      </c>
      <c r="F9" s="32" t="s">
        <v>333</v>
      </c>
      <c r="G9" s="32" t="s">
        <v>410</v>
      </c>
      <c r="H9" s="32" t="s">
        <v>405</v>
      </c>
    </row>
    <row r="10" spans="1:8" s="25" customFormat="1" ht="18.75" customHeight="1">
      <c r="A10" s="31">
        <v>3</v>
      </c>
      <c r="B10" s="32" t="s">
        <v>402</v>
      </c>
      <c r="C10" s="32" t="s">
        <v>403</v>
      </c>
      <c r="D10" s="32" t="s">
        <v>404</v>
      </c>
      <c r="E10" s="31">
        <v>10</v>
      </c>
      <c r="F10" s="32" t="s">
        <v>226</v>
      </c>
      <c r="G10" s="32" t="s">
        <v>411</v>
      </c>
      <c r="H10" s="32" t="s">
        <v>7</v>
      </c>
    </row>
    <row r="11" spans="1:8" s="25" customFormat="1" ht="18.75" customHeight="1">
      <c r="A11" s="31">
        <v>4</v>
      </c>
      <c r="B11" s="32" t="s">
        <v>333</v>
      </c>
      <c r="C11" s="32" t="s">
        <v>958</v>
      </c>
      <c r="D11" s="32" t="s">
        <v>405</v>
      </c>
      <c r="E11" s="31">
        <v>11</v>
      </c>
      <c r="F11" s="32" t="s">
        <v>182</v>
      </c>
      <c r="G11" s="32" t="s">
        <v>412</v>
      </c>
      <c r="H11" s="32" t="s">
        <v>15</v>
      </c>
    </row>
    <row r="12" spans="1:8" s="25" customFormat="1" ht="18.75" customHeight="1">
      <c r="A12" s="31">
        <v>5</v>
      </c>
      <c r="B12" s="32" t="s">
        <v>182</v>
      </c>
      <c r="C12" s="32" t="s">
        <v>406</v>
      </c>
      <c r="D12" s="32" t="s">
        <v>15</v>
      </c>
      <c r="E12" s="31">
        <v>12</v>
      </c>
      <c r="F12" s="32" t="s">
        <v>213</v>
      </c>
      <c r="G12" s="32" t="s">
        <v>413</v>
      </c>
      <c r="H12" s="32" t="s">
        <v>20</v>
      </c>
    </row>
    <row r="13" spans="1:8" s="25" customFormat="1" ht="18.75" customHeight="1">
      <c r="A13" s="31">
        <v>6</v>
      </c>
      <c r="B13" s="32" t="s">
        <v>314</v>
      </c>
      <c r="C13" s="32" t="s">
        <v>407</v>
      </c>
      <c r="D13" s="32" t="s">
        <v>9</v>
      </c>
      <c r="E13" s="31">
        <v>13</v>
      </c>
      <c r="F13" s="32" t="s">
        <v>226</v>
      </c>
      <c r="G13" s="32" t="s">
        <v>959</v>
      </c>
      <c r="H13" s="32" t="s">
        <v>7</v>
      </c>
    </row>
    <row r="14" spans="1:8" s="25" customFormat="1" ht="18.75" customHeight="1">
      <c r="A14" s="31">
        <v>7</v>
      </c>
      <c r="B14" s="32" t="s">
        <v>402</v>
      </c>
      <c r="C14" s="32" t="s">
        <v>408</v>
      </c>
      <c r="D14" s="32" t="s">
        <v>404</v>
      </c>
      <c r="E14" s="31">
        <v>14</v>
      </c>
      <c r="F14" s="32" t="s">
        <v>414</v>
      </c>
      <c r="G14" s="32" t="s">
        <v>415</v>
      </c>
      <c r="H14" s="32" t="s">
        <v>416</v>
      </c>
    </row>
    <row r="15" spans="1:8" s="27" customFormat="1" ht="22.5" customHeight="1">
      <c r="A15" s="76" t="s">
        <v>452</v>
      </c>
      <c r="B15" s="76"/>
      <c r="C15" s="76"/>
      <c r="D15" s="76"/>
      <c r="E15" s="76"/>
      <c r="F15" s="76"/>
      <c r="G15" s="76"/>
      <c r="H15" s="76"/>
    </row>
    <row r="16" spans="1:8" s="33" customFormat="1" ht="22.5" customHeight="1">
      <c r="A16" s="28" t="s">
        <v>0</v>
      </c>
      <c r="B16" s="29" t="s">
        <v>1</v>
      </c>
      <c r="C16" s="28" t="s">
        <v>2</v>
      </c>
      <c r="D16" s="28" t="s">
        <v>3</v>
      </c>
      <c r="E16" s="28" t="s">
        <v>0</v>
      </c>
      <c r="F16" s="29" t="s">
        <v>4</v>
      </c>
      <c r="G16" s="28" t="s">
        <v>2</v>
      </c>
      <c r="H16" s="28" t="s">
        <v>3</v>
      </c>
    </row>
    <row r="17" spans="1:8" s="27" customFormat="1" ht="18.75" customHeight="1">
      <c r="A17" s="31">
        <v>1</v>
      </c>
      <c r="B17" s="34" t="s">
        <v>226</v>
      </c>
      <c r="C17" s="34" t="s">
        <v>418</v>
      </c>
      <c r="D17" s="34" t="s">
        <v>7</v>
      </c>
      <c r="E17" s="31">
        <v>12</v>
      </c>
      <c r="F17" s="34" t="s">
        <v>430</v>
      </c>
      <c r="G17" s="34" t="s">
        <v>434</v>
      </c>
      <c r="H17" s="34" t="s">
        <v>435</v>
      </c>
    </row>
    <row r="18" spans="1:8" s="27" customFormat="1" ht="18.75" customHeight="1">
      <c r="A18" s="31">
        <v>2</v>
      </c>
      <c r="B18" s="34" t="s">
        <v>333</v>
      </c>
      <c r="C18" s="34" t="s">
        <v>197</v>
      </c>
      <c r="D18" s="34" t="s">
        <v>405</v>
      </c>
      <c r="E18" s="31">
        <v>13</v>
      </c>
      <c r="F18" s="34" t="s">
        <v>436</v>
      </c>
      <c r="G18" s="34" t="s">
        <v>437</v>
      </c>
      <c r="H18" s="34" t="s">
        <v>438</v>
      </c>
    </row>
    <row r="19" spans="1:8" s="27" customFormat="1" ht="18.75" customHeight="1">
      <c r="A19" s="31">
        <v>3</v>
      </c>
      <c r="B19" s="34" t="s">
        <v>419</v>
      </c>
      <c r="C19" s="34" t="s">
        <v>420</v>
      </c>
      <c r="D19" s="34" t="s">
        <v>421</v>
      </c>
      <c r="E19" s="31">
        <v>14</v>
      </c>
      <c r="F19" s="34" t="s">
        <v>333</v>
      </c>
      <c r="G19" s="34" t="s">
        <v>439</v>
      </c>
      <c r="H19" s="34" t="s">
        <v>405</v>
      </c>
    </row>
    <row r="20" spans="1:8" s="27" customFormat="1" ht="18.75" customHeight="1">
      <c r="A20" s="31">
        <v>4</v>
      </c>
      <c r="B20" s="34" t="s">
        <v>182</v>
      </c>
      <c r="C20" s="34" t="s">
        <v>422</v>
      </c>
      <c r="D20" s="34" t="s">
        <v>423</v>
      </c>
      <c r="E20" s="31">
        <v>15</v>
      </c>
      <c r="F20" s="34" t="s">
        <v>402</v>
      </c>
      <c r="G20" s="34" t="s">
        <v>440</v>
      </c>
      <c r="H20" s="34" t="s">
        <v>404</v>
      </c>
    </row>
    <row r="21" spans="1:8" s="27" customFormat="1" ht="18.75" customHeight="1">
      <c r="A21" s="31">
        <v>5</v>
      </c>
      <c r="B21" s="34" t="s">
        <v>424</v>
      </c>
      <c r="C21" s="34" t="s">
        <v>425</v>
      </c>
      <c r="D21" s="34" t="s">
        <v>965</v>
      </c>
      <c r="E21" s="31">
        <v>16</v>
      </c>
      <c r="F21" s="34" t="s">
        <v>414</v>
      </c>
      <c r="G21" s="34" t="s">
        <v>441</v>
      </c>
      <c r="H21" s="34" t="s">
        <v>960</v>
      </c>
    </row>
    <row r="22" spans="1:8" s="27" customFormat="1" ht="18.75" customHeight="1">
      <c r="A22" s="31">
        <v>6</v>
      </c>
      <c r="B22" s="34" t="s">
        <v>182</v>
      </c>
      <c r="C22" s="34" t="s">
        <v>426</v>
      </c>
      <c r="D22" s="34" t="s">
        <v>423</v>
      </c>
      <c r="E22" s="31">
        <v>17</v>
      </c>
      <c r="F22" s="34" t="s">
        <v>442</v>
      </c>
      <c r="G22" s="34" t="s">
        <v>443</v>
      </c>
      <c r="H22" s="34" t="s">
        <v>961</v>
      </c>
    </row>
    <row r="23" spans="1:8" s="27" customFormat="1" ht="18.75" customHeight="1">
      <c r="A23" s="31">
        <v>7</v>
      </c>
      <c r="B23" s="34" t="s">
        <v>414</v>
      </c>
      <c r="C23" s="34" t="s">
        <v>962</v>
      </c>
      <c r="D23" s="34" t="s">
        <v>427</v>
      </c>
      <c r="E23" s="31">
        <v>18</v>
      </c>
      <c r="F23" s="34" t="s">
        <v>444</v>
      </c>
      <c r="G23" s="34" t="s">
        <v>445</v>
      </c>
      <c r="H23" s="34" t="s">
        <v>18</v>
      </c>
    </row>
    <row r="24" spans="1:8" s="27" customFormat="1" ht="18.75" customHeight="1">
      <c r="A24" s="31">
        <v>8</v>
      </c>
      <c r="B24" s="34" t="s">
        <v>428</v>
      </c>
      <c r="C24" s="34" t="s">
        <v>993</v>
      </c>
      <c r="D24" s="34" t="s">
        <v>964</v>
      </c>
      <c r="E24" s="31">
        <v>19</v>
      </c>
      <c r="F24" s="34" t="s">
        <v>314</v>
      </c>
      <c r="G24" s="34" t="s">
        <v>446</v>
      </c>
      <c r="H24" s="34" t="s">
        <v>144</v>
      </c>
    </row>
    <row r="25" spans="1:8" s="27" customFormat="1" ht="18.75" customHeight="1">
      <c r="A25" s="31">
        <v>9</v>
      </c>
      <c r="B25" s="34" t="s">
        <v>274</v>
      </c>
      <c r="C25" s="34" t="s">
        <v>429</v>
      </c>
      <c r="D25" s="34" t="s">
        <v>59</v>
      </c>
      <c r="E25" s="31">
        <v>20</v>
      </c>
      <c r="F25" s="34" t="s">
        <v>447</v>
      </c>
      <c r="G25" s="34" t="s">
        <v>448</v>
      </c>
      <c r="H25" s="34" t="s">
        <v>449</v>
      </c>
    </row>
    <row r="26" spans="1:8" s="27" customFormat="1" ht="18.75" customHeight="1">
      <c r="A26" s="31">
        <v>10</v>
      </c>
      <c r="B26" s="34" t="s">
        <v>430</v>
      </c>
      <c r="C26" s="34" t="s">
        <v>963</v>
      </c>
      <c r="D26" s="34" t="s">
        <v>431</v>
      </c>
      <c r="E26" s="31">
        <v>21</v>
      </c>
      <c r="F26" s="34" t="s">
        <v>226</v>
      </c>
      <c r="G26" s="34" t="s">
        <v>450</v>
      </c>
      <c r="H26" s="34" t="s">
        <v>7</v>
      </c>
    </row>
    <row r="27" spans="1:8" s="27" customFormat="1" ht="18.75" customHeight="1">
      <c r="A27" s="31">
        <v>11</v>
      </c>
      <c r="B27" s="32" t="s">
        <v>367</v>
      </c>
      <c r="C27" s="32" t="s">
        <v>432</v>
      </c>
      <c r="D27" s="32" t="s">
        <v>433</v>
      </c>
      <c r="E27" s="31">
        <v>22</v>
      </c>
      <c r="F27" s="34" t="s">
        <v>314</v>
      </c>
      <c r="G27" s="34" t="s">
        <v>451</v>
      </c>
      <c r="H27" s="34" t="s">
        <v>9</v>
      </c>
    </row>
    <row r="28" spans="1:8" s="27" customFormat="1" ht="22.5" customHeight="1">
      <c r="A28" s="76" t="s">
        <v>499</v>
      </c>
      <c r="B28" s="76"/>
      <c r="C28" s="76"/>
      <c r="D28" s="76"/>
      <c r="E28" s="76"/>
      <c r="F28" s="76"/>
      <c r="G28" s="76"/>
      <c r="H28" s="76"/>
    </row>
    <row r="29" spans="1:8" s="33" customFormat="1" ht="22.5" customHeight="1">
      <c r="A29" s="28" t="s">
        <v>0</v>
      </c>
      <c r="B29" s="29" t="s">
        <v>1</v>
      </c>
      <c r="C29" s="28" t="s">
        <v>2</v>
      </c>
      <c r="D29" s="28" t="s">
        <v>3</v>
      </c>
      <c r="E29" s="28" t="s">
        <v>0</v>
      </c>
      <c r="F29" s="29" t="s">
        <v>4</v>
      </c>
      <c r="G29" s="28" t="s">
        <v>2</v>
      </c>
      <c r="H29" s="28" t="s">
        <v>3</v>
      </c>
    </row>
    <row r="30" spans="1:8" s="27" customFormat="1" ht="21" customHeight="1">
      <c r="A30" s="31">
        <v>1</v>
      </c>
      <c r="B30" s="34" t="s">
        <v>333</v>
      </c>
      <c r="C30" s="34" t="s">
        <v>453</v>
      </c>
      <c r="D30" s="34" t="s">
        <v>405</v>
      </c>
      <c r="E30" s="31">
        <v>19</v>
      </c>
      <c r="F30" s="34" t="s">
        <v>254</v>
      </c>
      <c r="G30" s="34" t="s">
        <v>477</v>
      </c>
      <c r="H30" s="34" t="s">
        <v>478</v>
      </c>
    </row>
    <row r="31" spans="1:8" s="27" customFormat="1" ht="21" customHeight="1">
      <c r="A31" s="31">
        <v>2</v>
      </c>
      <c r="B31" s="34" t="s">
        <v>220</v>
      </c>
      <c r="C31" s="34" t="s">
        <v>454</v>
      </c>
      <c r="D31" s="34" t="s">
        <v>455</v>
      </c>
      <c r="E31" s="31">
        <v>20</v>
      </c>
      <c r="F31" s="34" t="s">
        <v>213</v>
      </c>
      <c r="G31" s="34" t="s">
        <v>479</v>
      </c>
      <c r="H31" s="34" t="s">
        <v>966</v>
      </c>
    </row>
    <row r="32" spans="1:8" s="27" customFormat="1" ht="21" customHeight="1">
      <c r="A32" s="31">
        <v>3</v>
      </c>
      <c r="B32" s="34" t="s">
        <v>447</v>
      </c>
      <c r="C32" s="34" t="s">
        <v>456</v>
      </c>
      <c r="D32" s="34" t="s">
        <v>449</v>
      </c>
      <c r="E32" s="31">
        <v>21</v>
      </c>
      <c r="F32" s="34" t="s">
        <v>428</v>
      </c>
      <c r="G32" s="34" t="s">
        <v>480</v>
      </c>
      <c r="H32" s="34" t="s">
        <v>967</v>
      </c>
    </row>
    <row r="33" spans="1:8" s="27" customFormat="1" ht="21" customHeight="1">
      <c r="A33" s="31">
        <v>4</v>
      </c>
      <c r="B33" s="34" t="s">
        <v>430</v>
      </c>
      <c r="C33" s="34" t="s">
        <v>457</v>
      </c>
      <c r="D33" s="34" t="s">
        <v>435</v>
      </c>
      <c r="E33" s="31">
        <v>22</v>
      </c>
      <c r="F33" s="34" t="s">
        <v>481</v>
      </c>
      <c r="G33" s="34" t="s">
        <v>482</v>
      </c>
      <c r="H33" s="34" t="s">
        <v>483</v>
      </c>
    </row>
    <row r="34" spans="1:8" s="27" customFormat="1" ht="21" customHeight="1">
      <c r="A34" s="31">
        <v>5</v>
      </c>
      <c r="B34" s="34" t="s">
        <v>414</v>
      </c>
      <c r="C34" s="34" t="s">
        <v>458</v>
      </c>
      <c r="D34" s="34" t="s">
        <v>459</v>
      </c>
      <c r="E34" s="31">
        <v>23</v>
      </c>
      <c r="F34" s="34" t="s">
        <v>472</v>
      </c>
      <c r="G34" s="34" t="s">
        <v>484</v>
      </c>
      <c r="H34" s="34" t="s">
        <v>124</v>
      </c>
    </row>
    <row r="35" spans="1:8" s="27" customFormat="1" ht="21" customHeight="1">
      <c r="A35" s="31">
        <v>6</v>
      </c>
      <c r="B35" s="34" t="s">
        <v>333</v>
      </c>
      <c r="C35" s="34" t="s">
        <v>460</v>
      </c>
      <c r="D35" s="34" t="s">
        <v>405</v>
      </c>
      <c r="E35" s="31">
        <v>24</v>
      </c>
      <c r="F35" s="34" t="s">
        <v>274</v>
      </c>
      <c r="G35" s="34" t="s">
        <v>485</v>
      </c>
      <c r="H35" s="34" t="s">
        <v>59</v>
      </c>
    </row>
    <row r="36" spans="1:8" s="27" customFormat="1" ht="21" customHeight="1">
      <c r="A36" s="31">
        <v>7</v>
      </c>
      <c r="B36" s="34" t="s">
        <v>213</v>
      </c>
      <c r="C36" s="34" t="s">
        <v>461</v>
      </c>
      <c r="D36" s="34" t="s">
        <v>968</v>
      </c>
      <c r="E36" s="31">
        <v>25</v>
      </c>
      <c r="F36" s="35" t="s">
        <v>274</v>
      </c>
      <c r="G36" s="35" t="s">
        <v>486</v>
      </c>
      <c r="H36" s="35" t="s">
        <v>487</v>
      </c>
    </row>
    <row r="37" spans="1:8" s="27" customFormat="1" ht="21" customHeight="1">
      <c r="A37" s="31">
        <v>8</v>
      </c>
      <c r="B37" s="34" t="s">
        <v>182</v>
      </c>
      <c r="C37" s="34" t="s">
        <v>462</v>
      </c>
      <c r="D37" s="34" t="s">
        <v>423</v>
      </c>
      <c r="E37" s="31">
        <v>26</v>
      </c>
      <c r="F37" s="34" t="s">
        <v>488</v>
      </c>
      <c r="G37" s="34" t="s">
        <v>489</v>
      </c>
      <c r="H37" s="34" t="s">
        <v>24</v>
      </c>
    </row>
    <row r="38" spans="1:8" s="27" customFormat="1" ht="21" customHeight="1">
      <c r="A38" s="31">
        <v>9</v>
      </c>
      <c r="B38" s="34" t="s">
        <v>226</v>
      </c>
      <c r="C38" s="34" t="s">
        <v>463</v>
      </c>
      <c r="D38" s="34" t="s">
        <v>7</v>
      </c>
      <c r="E38" s="31">
        <v>27</v>
      </c>
      <c r="F38" s="34" t="s">
        <v>333</v>
      </c>
      <c r="G38" s="34" t="s">
        <v>490</v>
      </c>
      <c r="H38" s="34" t="s">
        <v>405</v>
      </c>
    </row>
    <row r="39" spans="1:8" s="27" customFormat="1" ht="21" customHeight="1">
      <c r="A39" s="31">
        <v>10</v>
      </c>
      <c r="B39" s="34" t="s">
        <v>436</v>
      </c>
      <c r="C39" s="34" t="s">
        <v>464</v>
      </c>
      <c r="D39" s="34" t="s">
        <v>438</v>
      </c>
      <c r="E39" s="31">
        <v>28</v>
      </c>
      <c r="F39" s="34" t="s">
        <v>428</v>
      </c>
      <c r="G39" s="34" t="s">
        <v>491</v>
      </c>
      <c r="H39" s="34" t="s">
        <v>964</v>
      </c>
    </row>
    <row r="40" spans="1:8" s="27" customFormat="1" ht="21" customHeight="1">
      <c r="A40" s="31">
        <v>11</v>
      </c>
      <c r="B40" s="34" t="s">
        <v>444</v>
      </c>
      <c r="C40" s="34" t="s">
        <v>465</v>
      </c>
      <c r="D40" s="34" t="s">
        <v>18</v>
      </c>
      <c r="E40" s="31">
        <v>29</v>
      </c>
      <c r="F40" s="34" t="s">
        <v>402</v>
      </c>
      <c r="G40" s="34" t="s">
        <v>492</v>
      </c>
      <c r="H40" s="34" t="s">
        <v>404</v>
      </c>
    </row>
    <row r="41" spans="1:8" s="27" customFormat="1" ht="21" customHeight="1">
      <c r="A41" s="31">
        <v>12</v>
      </c>
      <c r="B41" s="34" t="s">
        <v>466</v>
      </c>
      <c r="C41" s="34" t="s">
        <v>973</v>
      </c>
      <c r="D41" s="34" t="s">
        <v>969</v>
      </c>
      <c r="E41" s="31">
        <v>30</v>
      </c>
      <c r="F41" s="34" t="s">
        <v>472</v>
      </c>
      <c r="G41" s="34" t="s">
        <v>493</v>
      </c>
      <c r="H41" s="34" t="s">
        <v>124</v>
      </c>
    </row>
    <row r="42" spans="1:8" s="27" customFormat="1" ht="21" customHeight="1">
      <c r="A42" s="31">
        <v>13</v>
      </c>
      <c r="B42" s="34" t="s">
        <v>333</v>
      </c>
      <c r="C42" s="34" t="s">
        <v>467</v>
      </c>
      <c r="D42" s="34" t="s">
        <v>405</v>
      </c>
      <c r="E42" s="31">
        <v>31</v>
      </c>
      <c r="F42" s="34" t="s">
        <v>488</v>
      </c>
      <c r="G42" s="34" t="s">
        <v>971</v>
      </c>
      <c r="H42" s="34" t="s">
        <v>24</v>
      </c>
    </row>
    <row r="43" spans="1:8" s="27" customFormat="1" ht="21" customHeight="1">
      <c r="A43" s="31">
        <v>14</v>
      </c>
      <c r="B43" s="34" t="s">
        <v>468</v>
      </c>
      <c r="C43" s="34" t="s">
        <v>469</v>
      </c>
      <c r="D43" s="34" t="s">
        <v>470</v>
      </c>
      <c r="E43" s="31">
        <v>32</v>
      </c>
      <c r="F43" s="34" t="s">
        <v>213</v>
      </c>
      <c r="G43" s="34" t="s">
        <v>970</v>
      </c>
      <c r="H43" s="34" t="s">
        <v>968</v>
      </c>
    </row>
    <row r="44" spans="1:8" s="27" customFormat="1" ht="21" customHeight="1">
      <c r="A44" s="31">
        <v>15</v>
      </c>
      <c r="B44" s="34" t="s">
        <v>436</v>
      </c>
      <c r="C44" s="34" t="s">
        <v>471</v>
      </c>
      <c r="D44" s="34" t="s">
        <v>438</v>
      </c>
      <c r="E44" s="31">
        <v>33</v>
      </c>
      <c r="F44" s="34" t="s">
        <v>494</v>
      </c>
      <c r="G44" s="34" t="s">
        <v>495</v>
      </c>
      <c r="H44" s="34" t="s">
        <v>404</v>
      </c>
    </row>
    <row r="45" spans="1:8" s="27" customFormat="1" ht="21" customHeight="1">
      <c r="A45" s="31">
        <v>16</v>
      </c>
      <c r="B45" s="34" t="s">
        <v>472</v>
      </c>
      <c r="C45" s="34" t="s">
        <v>473</v>
      </c>
      <c r="D45" s="34" t="s">
        <v>124</v>
      </c>
      <c r="E45" s="31">
        <v>34</v>
      </c>
      <c r="F45" s="34" t="s">
        <v>274</v>
      </c>
      <c r="G45" s="34" t="s">
        <v>496</v>
      </c>
      <c r="H45" s="34" t="s">
        <v>59</v>
      </c>
    </row>
    <row r="46" spans="1:8" s="27" customFormat="1" ht="21" customHeight="1">
      <c r="A46" s="31">
        <v>17</v>
      </c>
      <c r="B46" s="34" t="s">
        <v>333</v>
      </c>
      <c r="C46" s="34" t="s">
        <v>474</v>
      </c>
      <c r="D46" s="34" t="s">
        <v>405</v>
      </c>
      <c r="E46" s="31">
        <v>35</v>
      </c>
      <c r="F46" s="34" t="s">
        <v>220</v>
      </c>
      <c r="G46" s="34" t="s">
        <v>972</v>
      </c>
      <c r="H46" s="34" t="s">
        <v>455</v>
      </c>
    </row>
    <row r="47" spans="1:8" s="27" customFormat="1" ht="21" customHeight="1">
      <c r="A47" s="31">
        <v>18</v>
      </c>
      <c r="B47" s="35" t="s">
        <v>475</v>
      </c>
      <c r="C47" s="35" t="s">
        <v>476</v>
      </c>
      <c r="D47" s="35" t="s">
        <v>974</v>
      </c>
      <c r="E47" s="31">
        <v>36</v>
      </c>
      <c r="F47" s="36" t="s">
        <v>481</v>
      </c>
      <c r="G47" s="31" t="s">
        <v>497</v>
      </c>
      <c r="H47" s="31" t="s">
        <v>498</v>
      </c>
    </row>
    <row r="48" spans="1:8" s="27" customFormat="1" ht="18.75" customHeight="1">
      <c r="A48" s="37"/>
      <c r="B48" s="38"/>
      <c r="C48" s="38"/>
      <c r="D48" s="38"/>
      <c r="E48" s="37"/>
      <c r="F48" s="39"/>
      <c r="G48" s="37"/>
      <c r="H48" s="37"/>
    </row>
    <row r="49" spans="1:8" s="27" customFormat="1" ht="22.5" customHeight="1">
      <c r="A49" s="77" t="s">
        <v>545</v>
      </c>
      <c r="B49" s="76"/>
      <c r="C49" s="76"/>
      <c r="D49" s="76"/>
      <c r="E49" s="76"/>
      <c r="F49" s="76"/>
      <c r="G49" s="76"/>
      <c r="H49" s="76"/>
    </row>
    <row r="50" spans="1:8" s="27" customFormat="1" ht="22.5" customHeight="1">
      <c r="A50" s="76" t="s">
        <v>500</v>
      </c>
      <c r="B50" s="76"/>
      <c r="C50" s="76"/>
      <c r="D50" s="76"/>
      <c r="E50" s="76"/>
      <c r="F50" s="76"/>
      <c r="G50" s="76"/>
      <c r="H50" s="76"/>
    </row>
    <row r="51" spans="1:8" s="33" customFormat="1" ht="22.5" customHeight="1">
      <c r="A51" s="28" t="s">
        <v>0</v>
      </c>
      <c r="B51" s="29" t="s">
        <v>1</v>
      </c>
      <c r="C51" s="28" t="s">
        <v>2</v>
      </c>
      <c r="D51" s="28" t="s">
        <v>3</v>
      </c>
      <c r="E51" s="28" t="s">
        <v>0</v>
      </c>
      <c r="F51" s="29" t="s">
        <v>4</v>
      </c>
      <c r="G51" s="28" t="s">
        <v>2</v>
      </c>
      <c r="H51" s="28" t="s">
        <v>3</v>
      </c>
    </row>
    <row r="52" spans="1:8" s="27" customFormat="1" ht="22.5" customHeight="1">
      <c r="A52" s="31">
        <v>1</v>
      </c>
      <c r="B52" s="36" t="s">
        <v>501</v>
      </c>
      <c r="C52" s="31" t="s">
        <v>33</v>
      </c>
      <c r="D52" s="31" t="s">
        <v>975</v>
      </c>
      <c r="E52" s="31">
        <v>4</v>
      </c>
      <c r="F52" s="36" t="s">
        <v>182</v>
      </c>
      <c r="G52" s="31" t="s">
        <v>34</v>
      </c>
      <c r="H52" s="31" t="s">
        <v>32</v>
      </c>
    </row>
    <row r="53" spans="1:8" s="27" customFormat="1" ht="22.5" customHeight="1">
      <c r="A53" s="31">
        <v>2</v>
      </c>
      <c r="B53" s="36" t="s">
        <v>502</v>
      </c>
      <c r="C53" s="31" t="s">
        <v>503</v>
      </c>
      <c r="D53" s="31" t="s">
        <v>504</v>
      </c>
      <c r="E53" s="31">
        <v>5</v>
      </c>
      <c r="F53" s="36" t="s">
        <v>182</v>
      </c>
      <c r="G53" s="31" t="s">
        <v>22</v>
      </c>
      <c r="H53" s="31" t="s">
        <v>32</v>
      </c>
    </row>
    <row r="54" spans="1:8" s="27" customFormat="1" ht="22.5" customHeight="1">
      <c r="A54" s="31">
        <v>3</v>
      </c>
      <c r="B54" s="32" t="s">
        <v>505</v>
      </c>
      <c r="C54" s="32" t="s">
        <v>506</v>
      </c>
      <c r="D54" s="32" t="s">
        <v>507</v>
      </c>
      <c r="E54" s="31">
        <v>6</v>
      </c>
      <c r="F54" s="32" t="s">
        <v>508</v>
      </c>
      <c r="G54" s="32" t="s">
        <v>27</v>
      </c>
      <c r="H54" s="32" t="s">
        <v>28</v>
      </c>
    </row>
    <row r="55" spans="1:8" s="27" customFormat="1" ht="22.5" customHeight="1">
      <c r="A55" s="76" t="s">
        <v>509</v>
      </c>
      <c r="B55" s="76"/>
      <c r="C55" s="76"/>
      <c r="D55" s="76"/>
      <c r="E55" s="76"/>
      <c r="F55" s="76"/>
      <c r="G55" s="76"/>
      <c r="H55" s="76"/>
    </row>
    <row r="56" spans="1:8" s="33" customFormat="1" ht="22.5" customHeight="1">
      <c r="A56" s="28" t="s">
        <v>0</v>
      </c>
      <c r="B56" s="29" t="s">
        <v>1</v>
      </c>
      <c r="C56" s="28" t="s">
        <v>2</v>
      </c>
      <c r="D56" s="28" t="s">
        <v>3</v>
      </c>
      <c r="E56" s="28" t="s">
        <v>0</v>
      </c>
      <c r="F56" s="29" t="s">
        <v>4</v>
      </c>
      <c r="G56" s="28" t="s">
        <v>2</v>
      </c>
      <c r="H56" s="28" t="s">
        <v>3</v>
      </c>
    </row>
    <row r="57" spans="1:8" s="27" customFormat="1" ht="22.5" customHeight="1">
      <c r="A57" s="31">
        <v>1</v>
      </c>
      <c r="B57" s="36" t="s">
        <v>182</v>
      </c>
      <c r="C57" s="31" t="s">
        <v>36</v>
      </c>
      <c r="D57" s="31" t="s">
        <v>32</v>
      </c>
      <c r="E57" s="31">
        <v>6</v>
      </c>
      <c r="F57" s="36" t="s">
        <v>213</v>
      </c>
      <c r="G57" s="31" t="s">
        <v>515</v>
      </c>
      <c r="H57" s="31" t="s">
        <v>511</v>
      </c>
    </row>
    <row r="58" spans="1:8" s="27" customFormat="1" ht="22.5" customHeight="1">
      <c r="A58" s="31">
        <v>2</v>
      </c>
      <c r="B58" s="36" t="s">
        <v>213</v>
      </c>
      <c r="C58" s="31" t="s">
        <v>510</v>
      </c>
      <c r="D58" s="31" t="s">
        <v>511</v>
      </c>
      <c r="E58" s="31">
        <v>7</v>
      </c>
      <c r="F58" s="36" t="s">
        <v>513</v>
      </c>
      <c r="G58" s="31" t="s">
        <v>979</v>
      </c>
      <c r="H58" s="31" t="s">
        <v>976</v>
      </c>
    </row>
    <row r="59" spans="1:8" s="27" customFormat="1" ht="22.5" customHeight="1">
      <c r="A59" s="31">
        <v>3</v>
      </c>
      <c r="B59" s="36" t="s">
        <v>512</v>
      </c>
      <c r="C59" s="31" t="s">
        <v>35</v>
      </c>
      <c r="D59" s="31" t="s">
        <v>978</v>
      </c>
      <c r="E59" s="31">
        <v>8</v>
      </c>
      <c r="F59" s="36" t="s">
        <v>516</v>
      </c>
      <c r="G59" s="31" t="s">
        <v>517</v>
      </c>
      <c r="H59" s="31" t="s">
        <v>518</v>
      </c>
    </row>
    <row r="60" spans="1:8" s="27" customFormat="1" ht="22.5" customHeight="1">
      <c r="A60" s="31">
        <v>4</v>
      </c>
      <c r="B60" s="32" t="s">
        <v>513</v>
      </c>
      <c r="C60" s="32" t="s">
        <v>514</v>
      </c>
      <c r="D60" s="32" t="s">
        <v>976</v>
      </c>
      <c r="E60" s="31">
        <v>9</v>
      </c>
      <c r="F60" s="32" t="s">
        <v>501</v>
      </c>
      <c r="G60" s="32" t="s">
        <v>519</v>
      </c>
      <c r="H60" s="32" t="s">
        <v>977</v>
      </c>
    </row>
    <row r="61" spans="1:8" s="27" customFormat="1" ht="22.5" customHeight="1">
      <c r="A61" s="31">
        <v>5</v>
      </c>
      <c r="B61" s="32" t="s">
        <v>182</v>
      </c>
      <c r="C61" s="32" t="s">
        <v>76</v>
      </c>
      <c r="D61" s="32" t="s">
        <v>32</v>
      </c>
      <c r="E61" s="31">
        <v>10</v>
      </c>
      <c r="F61" s="32" t="s">
        <v>508</v>
      </c>
      <c r="G61" s="32" t="s">
        <v>520</v>
      </c>
      <c r="H61" s="32" t="s">
        <v>28</v>
      </c>
    </row>
    <row r="62" spans="1:8" s="27" customFormat="1" ht="22.5" customHeight="1">
      <c r="A62" s="76" t="s">
        <v>544</v>
      </c>
      <c r="B62" s="76"/>
      <c r="C62" s="76"/>
      <c r="D62" s="76"/>
      <c r="E62" s="76"/>
      <c r="F62" s="76"/>
      <c r="G62" s="76"/>
      <c r="H62" s="76"/>
    </row>
    <row r="63" spans="1:8" s="33" customFormat="1" ht="22.5" customHeight="1">
      <c r="A63" s="28" t="s">
        <v>0</v>
      </c>
      <c r="B63" s="29" t="s">
        <v>1</v>
      </c>
      <c r="C63" s="28" t="s">
        <v>2</v>
      </c>
      <c r="D63" s="28" t="s">
        <v>3</v>
      </c>
      <c r="E63" s="28" t="s">
        <v>0</v>
      </c>
      <c r="F63" s="29" t="s">
        <v>4</v>
      </c>
      <c r="G63" s="28" t="s">
        <v>2</v>
      </c>
      <c r="H63" s="28" t="s">
        <v>3</v>
      </c>
    </row>
    <row r="64" spans="1:8" s="27" customFormat="1" ht="22.5" customHeight="1">
      <c r="A64" s="31">
        <v>1</v>
      </c>
      <c r="B64" s="36" t="s">
        <v>516</v>
      </c>
      <c r="C64" s="31" t="s">
        <v>607</v>
      </c>
      <c r="D64" s="31" t="s">
        <v>518</v>
      </c>
      <c r="E64" s="31">
        <v>10</v>
      </c>
      <c r="F64" s="36" t="s">
        <v>502</v>
      </c>
      <c r="G64" s="31" t="s">
        <v>533</v>
      </c>
      <c r="H64" s="31" t="s">
        <v>504</v>
      </c>
    </row>
    <row r="65" spans="1:8" s="27" customFormat="1" ht="22.5" customHeight="1">
      <c r="A65" s="31">
        <v>2</v>
      </c>
      <c r="B65" s="36" t="s">
        <v>505</v>
      </c>
      <c r="C65" s="31" t="s">
        <v>521</v>
      </c>
      <c r="D65" s="31" t="s">
        <v>507</v>
      </c>
      <c r="E65" s="31">
        <v>11</v>
      </c>
      <c r="F65" s="36" t="s">
        <v>505</v>
      </c>
      <c r="G65" s="31" t="s">
        <v>534</v>
      </c>
      <c r="H65" s="31" t="s">
        <v>535</v>
      </c>
    </row>
    <row r="66" spans="1:8" s="27" customFormat="1" ht="22.5" customHeight="1">
      <c r="A66" s="31">
        <v>3</v>
      </c>
      <c r="B66" s="36" t="s">
        <v>513</v>
      </c>
      <c r="C66" s="31" t="s">
        <v>522</v>
      </c>
      <c r="D66" s="31" t="s">
        <v>976</v>
      </c>
      <c r="E66" s="31">
        <v>12</v>
      </c>
      <c r="F66" s="36" t="s">
        <v>536</v>
      </c>
      <c r="G66" s="31" t="s">
        <v>537</v>
      </c>
      <c r="H66" s="31" t="s">
        <v>72</v>
      </c>
    </row>
    <row r="67" spans="1:8" s="27" customFormat="1" ht="22.5" customHeight="1">
      <c r="A67" s="31">
        <v>4</v>
      </c>
      <c r="B67" s="36" t="s">
        <v>516</v>
      </c>
      <c r="C67" s="31" t="s">
        <v>606</v>
      </c>
      <c r="D67" s="31" t="s">
        <v>518</v>
      </c>
      <c r="E67" s="31">
        <v>13</v>
      </c>
      <c r="F67" s="36" t="s">
        <v>502</v>
      </c>
      <c r="G67" s="31" t="s">
        <v>538</v>
      </c>
      <c r="H67" s="31" t="s">
        <v>539</v>
      </c>
    </row>
    <row r="68" spans="1:8" s="27" customFormat="1" ht="22.5" customHeight="1">
      <c r="A68" s="31">
        <v>5</v>
      </c>
      <c r="B68" s="36" t="s">
        <v>213</v>
      </c>
      <c r="C68" s="31" t="s">
        <v>523</v>
      </c>
      <c r="D68" s="31" t="s">
        <v>511</v>
      </c>
      <c r="E68" s="31">
        <v>14</v>
      </c>
      <c r="F68" s="36" t="s">
        <v>182</v>
      </c>
      <c r="G68" s="31" t="s">
        <v>14</v>
      </c>
      <c r="H68" s="31" t="s">
        <v>32</v>
      </c>
    </row>
    <row r="69" spans="1:8" s="27" customFormat="1" ht="22.5" customHeight="1">
      <c r="A69" s="31">
        <v>6</v>
      </c>
      <c r="B69" s="32" t="s">
        <v>524</v>
      </c>
      <c r="C69" s="32" t="s">
        <v>608</v>
      </c>
      <c r="D69" s="32" t="s">
        <v>525</v>
      </c>
      <c r="E69" s="31">
        <v>15</v>
      </c>
      <c r="F69" s="32" t="s">
        <v>513</v>
      </c>
      <c r="G69" s="32" t="s">
        <v>540</v>
      </c>
      <c r="H69" s="32" t="s">
        <v>976</v>
      </c>
    </row>
    <row r="70" spans="1:8" s="27" customFormat="1" ht="22.5" customHeight="1">
      <c r="A70" s="31">
        <v>7</v>
      </c>
      <c r="B70" s="32" t="s">
        <v>526</v>
      </c>
      <c r="C70" s="32" t="s">
        <v>527</v>
      </c>
      <c r="D70" s="32" t="s">
        <v>528</v>
      </c>
      <c r="E70" s="31">
        <v>16</v>
      </c>
      <c r="F70" s="32" t="s">
        <v>502</v>
      </c>
      <c r="G70" s="32" t="s">
        <v>541</v>
      </c>
      <c r="H70" s="32" t="s">
        <v>542</v>
      </c>
    </row>
    <row r="71" spans="1:8" s="27" customFormat="1" ht="22.5" customHeight="1">
      <c r="A71" s="31">
        <v>8</v>
      </c>
      <c r="B71" s="32" t="s">
        <v>502</v>
      </c>
      <c r="C71" s="32" t="s">
        <v>609</v>
      </c>
      <c r="D71" s="32" t="s">
        <v>529</v>
      </c>
      <c r="E71" s="31">
        <v>17</v>
      </c>
      <c r="F71" s="32" t="s">
        <v>182</v>
      </c>
      <c r="G71" s="32" t="s">
        <v>543</v>
      </c>
      <c r="H71" s="32" t="s">
        <v>32</v>
      </c>
    </row>
    <row r="72" spans="1:8" s="27" customFormat="1" ht="22.5" customHeight="1">
      <c r="A72" s="31">
        <v>9</v>
      </c>
      <c r="B72" s="32" t="s">
        <v>530</v>
      </c>
      <c r="C72" s="32" t="s">
        <v>531</v>
      </c>
      <c r="D72" s="32" t="s">
        <v>532</v>
      </c>
      <c r="E72" s="31"/>
      <c r="F72" s="32"/>
      <c r="G72" s="32"/>
      <c r="H72" s="32"/>
    </row>
    <row r="73" spans="1:8" s="33" customFormat="1" ht="22.5" customHeight="1">
      <c r="A73" s="77" t="s">
        <v>605</v>
      </c>
      <c r="B73" s="77"/>
      <c r="C73" s="77"/>
      <c r="D73" s="77"/>
      <c r="E73" s="77"/>
      <c r="F73" s="77"/>
      <c r="G73" s="77"/>
      <c r="H73" s="77"/>
    </row>
    <row r="74" spans="1:8" s="33" customFormat="1" ht="22.5" customHeight="1">
      <c r="A74" s="77" t="s">
        <v>571</v>
      </c>
      <c r="B74" s="76"/>
      <c r="C74" s="76"/>
      <c r="D74" s="76"/>
      <c r="E74" s="76"/>
      <c r="F74" s="76"/>
      <c r="G74" s="76"/>
      <c r="H74" s="76"/>
    </row>
    <row r="75" spans="1:8" s="33" customFormat="1" ht="22.5" customHeight="1">
      <c r="A75" s="77" t="s">
        <v>548</v>
      </c>
      <c r="B75" s="76"/>
      <c r="C75" s="76"/>
      <c r="D75" s="76"/>
      <c r="E75" s="76"/>
      <c r="F75" s="76"/>
      <c r="G75" s="76"/>
      <c r="H75" s="76"/>
    </row>
    <row r="76" spans="1:8" s="27" customFormat="1" ht="22.5" customHeight="1">
      <c r="A76" s="31" t="s">
        <v>0</v>
      </c>
      <c r="B76" s="36" t="s">
        <v>1</v>
      </c>
      <c r="C76" s="31" t="s">
        <v>2</v>
      </c>
      <c r="D76" s="31" t="s">
        <v>3</v>
      </c>
      <c r="E76" s="31" t="s">
        <v>0</v>
      </c>
      <c r="F76" s="36" t="s">
        <v>4</v>
      </c>
      <c r="G76" s="31" t="s">
        <v>2</v>
      </c>
      <c r="H76" s="31" t="s">
        <v>3</v>
      </c>
    </row>
    <row r="77" spans="1:8" s="27" customFormat="1" ht="22.5" customHeight="1">
      <c r="A77" s="31">
        <v>1</v>
      </c>
      <c r="B77" s="32" t="s">
        <v>549</v>
      </c>
      <c r="C77" s="32" t="s">
        <v>550</v>
      </c>
      <c r="D77" s="32" t="s">
        <v>551</v>
      </c>
      <c r="E77" s="31">
        <v>3</v>
      </c>
      <c r="F77" s="32" t="s">
        <v>552</v>
      </c>
      <c r="G77" s="32" t="s">
        <v>555</v>
      </c>
      <c r="H77" s="31" t="s">
        <v>554</v>
      </c>
    </row>
    <row r="78" spans="1:8" s="27" customFormat="1" ht="22.5" customHeight="1">
      <c r="A78" s="31">
        <v>2</v>
      </c>
      <c r="B78" s="32" t="s">
        <v>552</v>
      </c>
      <c r="C78" s="32" t="s">
        <v>553</v>
      </c>
      <c r="D78" s="32" t="s">
        <v>554</v>
      </c>
      <c r="E78" s="31"/>
      <c r="F78" s="32"/>
      <c r="G78" s="32"/>
      <c r="H78" s="32"/>
    </row>
    <row r="79" spans="1:8" s="27" customFormat="1" ht="22.5" customHeight="1">
      <c r="A79" s="77" t="s">
        <v>556</v>
      </c>
      <c r="B79" s="76"/>
      <c r="C79" s="76"/>
      <c r="D79" s="76"/>
      <c r="E79" s="76"/>
      <c r="F79" s="76"/>
      <c r="G79" s="76"/>
      <c r="H79" s="76"/>
    </row>
    <row r="80" spans="1:8" s="33" customFormat="1" ht="22.5" customHeight="1">
      <c r="A80" s="28" t="s">
        <v>0</v>
      </c>
      <c r="B80" s="29" t="s">
        <v>1</v>
      </c>
      <c r="C80" s="28" t="s">
        <v>2</v>
      </c>
      <c r="D80" s="28" t="s">
        <v>3</v>
      </c>
      <c r="E80" s="28" t="s">
        <v>0</v>
      </c>
      <c r="F80" s="29" t="s">
        <v>4</v>
      </c>
      <c r="G80" s="28" t="s">
        <v>2</v>
      </c>
      <c r="H80" s="28" t="s">
        <v>3</v>
      </c>
    </row>
    <row r="81" spans="1:8" s="27" customFormat="1" ht="22.5" customHeight="1">
      <c r="A81" s="31">
        <v>1</v>
      </c>
      <c r="B81" s="32" t="s">
        <v>549</v>
      </c>
      <c r="C81" s="32" t="s">
        <v>557</v>
      </c>
      <c r="D81" s="32" t="s">
        <v>551</v>
      </c>
      <c r="E81" s="31">
        <v>3</v>
      </c>
      <c r="F81" s="32" t="s">
        <v>182</v>
      </c>
      <c r="G81" s="32" t="s">
        <v>561</v>
      </c>
      <c r="H81" s="32" t="s">
        <v>32</v>
      </c>
    </row>
    <row r="82" spans="1:8" s="27" customFormat="1" ht="22.5" customHeight="1">
      <c r="A82" s="31">
        <v>2</v>
      </c>
      <c r="B82" s="32" t="s">
        <v>558</v>
      </c>
      <c r="C82" s="32" t="s">
        <v>559</v>
      </c>
      <c r="D82" s="32" t="s">
        <v>560</v>
      </c>
      <c r="E82" s="31">
        <v>4</v>
      </c>
      <c r="F82" s="32" t="s">
        <v>182</v>
      </c>
      <c r="G82" s="32" t="s">
        <v>562</v>
      </c>
      <c r="H82" s="32" t="s">
        <v>32</v>
      </c>
    </row>
    <row r="83" spans="1:8" s="27" customFormat="1" ht="22.5" customHeight="1">
      <c r="A83" s="77" t="s">
        <v>563</v>
      </c>
      <c r="B83" s="76"/>
      <c r="C83" s="76"/>
      <c r="D83" s="76"/>
      <c r="E83" s="76"/>
      <c r="F83" s="76"/>
      <c r="G83" s="76"/>
      <c r="H83" s="76"/>
    </row>
    <row r="84" spans="1:8" s="27" customFormat="1" ht="22.5" customHeight="1">
      <c r="A84" s="28" t="s">
        <v>0</v>
      </c>
      <c r="B84" s="29" t="s">
        <v>1</v>
      </c>
      <c r="C84" s="28" t="s">
        <v>2</v>
      </c>
      <c r="D84" s="28" t="s">
        <v>3</v>
      </c>
      <c r="E84" s="28" t="s">
        <v>0</v>
      </c>
      <c r="F84" s="29" t="s">
        <v>4</v>
      </c>
      <c r="G84" s="28" t="s">
        <v>2</v>
      </c>
      <c r="H84" s="28" t="s">
        <v>3</v>
      </c>
    </row>
    <row r="85" spans="1:8" s="27" customFormat="1" ht="22.5" customHeight="1">
      <c r="A85" s="31">
        <v>1</v>
      </c>
      <c r="B85" s="34" t="s">
        <v>508</v>
      </c>
      <c r="C85" s="34" t="s">
        <v>564</v>
      </c>
      <c r="D85" s="34" t="s">
        <v>28</v>
      </c>
      <c r="E85" s="31">
        <v>5</v>
      </c>
      <c r="F85" s="34" t="s">
        <v>508</v>
      </c>
      <c r="G85" s="34" t="s">
        <v>568</v>
      </c>
      <c r="H85" s="34" t="s">
        <v>28</v>
      </c>
    </row>
    <row r="86" spans="1:8" s="27" customFormat="1" ht="22.5" customHeight="1">
      <c r="A86" s="31">
        <v>2</v>
      </c>
      <c r="B86" s="34" t="s">
        <v>182</v>
      </c>
      <c r="C86" s="34" t="s">
        <v>565</v>
      </c>
      <c r="D86" s="34" t="s">
        <v>32</v>
      </c>
      <c r="E86" s="31">
        <v>6</v>
      </c>
      <c r="F86" s="34" t="s">
        <v>558</v>
      </c>
      <c r="G86" s="34" t="s">
        <v>569</v>
      </c>
      <c r="H86" s="34" t="s">
        <v>560</v>
      </c>
    </row>
    <row r="87" spans="1:8" s="27" customFormat="1" ht="22.5" customHeight="1">
      <c r="A87" s="31">
        <v>3</v>
      </c>
      <c r="B87" s="34" t="s">
        <v>508</v>
      </c>
      <c r="C87" s="34" t="s">
        <v>566</v>
      </c>
      <c r="D87" s="34" t="s">
        <v>28</v>
      </c>
      <c r="E87" s="31">
        <v>7</v>
      </c>
      <c r="F87" s="34" t="s">
        <v>182</v>
      </c>
      <c r="G87" s="34" t="s">
        <v>570</v>
      </c>
      <c r="H87" s="34" t="s">
        <v>32</v>
      </c>
    </row>
    <row r="88" spans="1:8" s="27" customFormat="1" ht="22.5" customHeight="1">
      <c r="A88" s="31">
        <v>4</v>
      </c>
      <c r="B88" s="34" t="s">
        <v>558</v>
      </c>
      <c r="C88" s="34" t="s">
        <v>567</v>
      </c>
      <c r="D88" s="34" t="s">
        <v>560</v>
      </c>
      <c r="E88" s="31"/>
      <c r="F88" s="34"/>
      <c r="G88" s="34"/>
      <c r="H88" s="34"/>
    </row>
    <row r="89" spans="1:8" s="27" customFormat="1" ht="22.5" customHeight="1">
      <c r="A89" s="37"/>
      <c r="B89" s="40"/>
      <c r="C89" s="40"/>
      <c r="D89" s="40"/>
      <c r="E89" s="37"/>
      <c r="F89" s="40"/>
      <c r="G89" s="40"/>
      <c r="H89" s="40"/>
    </row>
    <row r="90" spans="1:8" s="27" customFormat="1" ht="22.5" customHeight="1">
      <c r="A90" s="76" t="s">
        <v>604</v>
      </c>
      <c r="B90" s="76"/>
      <c r="C90" s="76"/>
      <c r="D90" s="76"/>
      <c r="E90" s="76"/>
      <c r="F90" s="76"/>
      <c r="G90" s="76"/>
      <c r="H90" s="76"/>
    </row>
    <row r="91" spans="1:8" s="27" customFormat="1" ht="18.75" customHeight="1">
      <c r="A91" s="77" t="s">
        <v>548</v>
      </c>
      <c r="B91" s="76"/>
      <c r="C91" s="76"/>
      <c r="D91" s="76"/>
      <c r="E91" s="76"/>
      <c r="F91" s="76"/>
      <c r="G91" s="76"/>
      <c r="H91" s="76"/>
    </row>
    <row r="92" spans="1:8" s="27" customFormat="1" ht="18.75" customHeight="1">
      <c r="A92" s="28" t="s">
        <v>0</v>
      </c>
      <c r="B92" s="29" t="s">
        <v>1</v>
      </c>
      <c r="C92" s="28" t="s">
        <v>2</v>
      </c>
      <c r="D92" s="28" t="s">
        <v>3</v>
      </c>
      <c r="E92" s="28" t="s">
        <v>0</v>
      </c>
      <c r="F92" s="29" t="s">
        <v>4</v>
      </c>
      <c r="G92" s="28" t="s">
        <v>2</v>
      </c>
      <c r="H92" s="28" t="s">
        <v>3</v>
      </c>
    </row>
    <row r="93" spans="1:8" s="27" customFormat="1" ht="18.75" customHeight="1">
      <c r="A93" s="31">
        <v>1</v>
      </c>
      <c r="B93" s="36" t="s">
        <v>572</v>
      </c>
      <c r="C93" s="31" t="s">
        <v>573</v>
      </c>
      <c r="D93" s="31" t="s">
        <v>574</v>
      </c>
      <c r="E93" s="31">
        <v>3</v>
      </c>
      <c r="F93" s="36" t="s">
        <v>572</v>
      </c>
      <c r="G93" s="31" t="s">
        <v>578</v>
      </c>
      <c r="H93" s="31" t="s">
        <v>574</v>
      </c>
    </row>
    <row r="94" spans="1:8" s="27" customFormat="1" ht="18.75" customHeight="1">
      <c r="A94" s="31">
        <v>2</v>
      </c>
      <c r="B94" s="34" t="s">
        <v>575</v>
      </c>
      <c r="C94" s="34" t="s">
        <v>576</v>
      </c>
      <c r="D94" s="34" t="s">
        <v>577</v>
      </c>
      <c r="E94" s="31"/>
      <c r="F94" s="36"/>
      <c r="G94" s="31"/>
      <c r="H94" s="31"/>
    </row>
    <row r="95" spans="1:8" s="27" customFormat="1" ht="18.75" customHeight="1">
      <c r="A95" s="76" t="s">
        <v>588</v>
      </c>
      <c r="B95" s="76"/>
      <c r="C95" s="76"/>
      <c r="D95" s="76"/>
      <c r="E95" s="76"/>
      <c r="F95" s="76"/>
      <c r="G95" s="76"/>
      <c r="H95" s="76"/>
    </row>
    <row r="96" spans="1:8" s="27" customFormat="1" ht="18.75" customHeight="1">
      <c r="A96" s="28" t="s">
        <v>0</v>
      </c>
      <c r="B96" s="29" t="s">
        <v>1</v>
      </c>
      <c r="C96" s="28" t="s">
        <v>2</v>
      </c>
      <c r="D96" s="28" t="s">
        <v>3</v>
      </c>
      <c r="E96" s="28" t="s">
        <v>0</v>
      </c>
      <c r="F96" s="29" t="s">
        <v>1</v>
      </c>
      <c r="G96" s="28" t="s">
        <v>2</v>
      </c>
      <c r="H96" s="28" t="s">
        <v>3</v>
      </c>
    </row>
    <row r="97" spans="1:8" s="27" customFormat="1" ht="18.75" customHeight="1">
      <c r="A97" s="31">
        <v>1</v>
      </c>
      <c r="B97" s="36" t="s">
        <v>572</v>
      </c>
      <c r="C97" s="31" t="s">
        <v>579</v>
      </c>
      <c r="D97" s="31" t="s">
        <v>574</v>
      </c>
      <c r="E97" s="31">
        <v>4</v>
      </c>
      <c r="F97" s="36" t="s">
        <v>572</v>
      </c>
      <c r="G97" s="31" t="s">
        <v>584</v>
      </c>
      <c r="H97" s="31" t="s">
        <v>574</v>
      </c>
    </row>
    <row r="98" spans="1:8" s="27" customFormat="1" ht="18.75" customHeight="1">
      <c r="A98" s="31">
        <v>2</v>
      </c>
      <c r="B98" s="36" t="s">
        <v>580</v>
      </c>
      <c r="C98" s="31" t="s">
        <v>587</v>
      </c>
      <c r="D98" s="31" t="s">
        <v>581</v>
      </c>
      <c r="E98" s="31">
        <v>5</v>
      </c>
      <c r="F98" s="36" t="s">
        <v>580</v>
      </c>
      <c r="G98" s="31" t="s">
        <v>586</v>
      </c>
      <c r="H98" s="31" t="s">
        <v>585</v>
      </c>
    </row>
    <row r="99" spans="1:8" s="27" customFormat="1" ht="18.75" customHeight="1">
      <c r="A99" s="31">
        <v>3</v>
      </c>
      <c r="B99" s="34" t="s">
        <v>575</v>
      </c>
      <c r="C99" s="31" t="s">
        <v>582</v>
      </c>
      <c r="D99" s="31" t="s">
        <v>583</v>
      </c>
      <c r="E99" s="31"/>
      <c r="F99" s="36"/>
      <c r="G99" s="31"/>
      <c r="H99" s="31"/>
    </row>
    <row r="100" spans="1:8" s="27" customFormat="1" ht="18.75" customHeight="1">
      <c r="A100" s="76" t="s">
        <v>603</v>
      </c>
      <c r="B100" s="76"/>
      <c r="C100" s="76"/>
      <c r="D100" s="76"/>
      <c r="E100" s="76"/>
      <c r="F100" s="76"/>
      <c r="G100" s="76"/>
      <c r="H100" s="76"/>
    </row>
    <row r="101" spans="1:8" s="27" customFormat="1" ht="18.75" customHeight="1">
      <c r="A101" s="28" t="s">
        <v>0</v>
      </c>
      <c r="B101" s="29" t="s">
        <v>1</v>
      </c>
      <c r="C101" s="28" t="s">
        <v>2</v>
      </c>
      <c r="D101" s="28" t="s">
        <v>3</v>
      </c>
      <c r="E101" s="28" t="s">
        <v>0</v>
      </c>
      <c r="F101" s="29" t="s">
        <v>1</v>
      </c>
      <c r="G101" s="28" t="s">
        <v>2</v>
      </c>
      <c r="H101" s="28" t="s">
        <v>3</v>
      </c>
    </row>
    <row r="102" spans="1:8" s="27" customFormat="1" ht="18.75" customHeight="1">
      <c r="A102" s="31">
        <v>1</v>
      </c>
      <c r="B102" s="36" t="s">
        <v>602</v>
      </c>
      <c r="C102" s="31" t="s">
        <v>589</v>
      </c>
      <c r="D102" s="31" t="s">
        <v>574</v>
      </c>
      <c r="E102" s="31">
        <v>6</v>
      </c>
      <c r="F102" s="36" t="s">
        <v>592</v>
      </c>
      <c r="G102" s="31" t="s">
        <v>594</v>
      </c>
      <c r="H102" s="31" t="s">
        <v>593</v>
      </c>
    </row>
    <row r="103" spans="1:8" s="27" customFormat="1" ht="18.75" customHeight="1">
      <c r="A103" s="31">
        <v>2</v>
      </c>
      <c r="B103" s="36" t="s">
        <v>575</v>
      </c>
      <c r="C103" s="31" t="s">
        <v>590</v>
      </c>
      <c r="D103" s="31" t="s">
        <v>577</v>
      </c>
      <c r="E103" s="31">
        <v>7</v>
      </c>
      <c r="F103" s="36" t="s">
        <v>572</v>
      </c>
      <c r="G103" s="31" t="s">
        <v>595</v>
      </c>
      <c r="H103" s="31" t="s">
        <v>574</v>
      </c>
    </row>
    <row r="104" spans="1:8" s="27" customFormat="1" ht="18.75" customHeight="1">
      <c r="A104" s="31">
        <v>3</v>
      </c>
      <c r="B104" s="36" t="s">
        <v>575</v>
      </c>
      <c r="C104" s="31" t="s">
        <v>591</v>
      </c>
      <c r="D104" s="31" t="s">
        <v>583</v>
      </c>
      <c r="E104" s="31">
        <v>8</v>
      </c>
      <c r="F104" s="36" t="s">
        <v>592</v>
      </c>
      <c r="G104" s="31" t="s">
        <v>596</v>
      </c>
      <c r="H104" s="31" t="s">
        <v>593</v>
      </c>
    </row>
    <row r="105" spans="1:8" s="27" customFormat="1" ht="18.75" customHeight="1">
      <c r="A105" s="31">
        <v>4</v>
      </c>
      <c r="B105" s="36" t="s">
        <v>592</v>
      </c>
      <c r="C105" s="31" t="s">
        <v>600</v>
      </c>
      <c r="D105" s="31" t="s">
        <v>593</v>
      </c>
      <c r="E105" s="31">
        <v>9</v>
      </c>
      <c r="F105" s="36" t="s">
        <v>597</v>
      </c>
      <c r="G105" s="31" t="s">
        <v>599</v>
      </c>
      <c r="H105" s="31" t="s">
        <v>598</v>
      </c>
    </row>
    <row r="106" spans="1:8" s="27" customFormat="1" ht="18.75" customHeight="1">
      <c r="A106" s="31">
        <v>5</v>
      </c>
      <c r="B106" s="34" t="s">
        <v>592</v>
      </c>
      <c r="C106" s="31" t="s">
        <v>601</v>
      </c>
      <c r="D106" s="31" t="s">
        <v>593</v>
      </c>
      <c r="E106" s="31"/>
      <c r="F106" s="34"/>
      <c r="G106" s="31"/>
      <c r="H106" s="31"/>
    </row>
    <row r="107" spans="1:8" s="27" customFormat="1" ht="21" customHeight="1">
      <c r="A107" s="78" t="s">
        <v>610</v>
      </c>
      <c r="B107" s="78"/>
      <c r="C107" s="78"/>
      <c r="D107" s="78"/>
      <c r="E107" s="78"/>
      <c r="F107" s="78"/>
      <c r="G107" s="78"/>
      <c r="H107" s="78"/>
    </row>
    <row r="108" spans="1:8" s="27" customFormat="1" ht="21" customHeight="1">
      <c r="A108" s="79" t="s">
        <v>804</v>
      </c>
      <c r="B108" s="78"/>
      <c r="C108" s="78"/>
      <c r="D108" s="78"/>
      <c r="E108" s="78"/>
      <c r="F108" s="78"/>
      <c r="G108" s="78"/>
      <c r="H108" s="78"/>
    </row>
    <row r="109" spans="1:8" s="27" customFormat="1" ht="21" customHeight="1">
      <c r="A109" s="76" t="s">
        <v>801</v>
      </c>
      <c r="B109" s="76"/>
      <c r="C109" s="76"/>
      <c r="D109" s="76"/>
      <c r="E109" s="76"/>
      <c r="F109" s="76"/>
      <c r="G109" s="76"/>
      <c r="H109" s="76"/>
    </row>
    <row r="110" spans="1:8" s="27" customFormat="1" ht="21" customHeight="1">
      <c r="A110" s="76" t="s">
        <v>730</v>
      </c>
      <c r="B110" s="76"/>
      <c r="C110" s="76"/>
      <c r="D110" s="76"/>
      <c r="E110" s="76"/>
      <c r="F110" s="76"/>
      <c r="G110" s="76"/>
      <c r="H110" s="76"/>
    </row>
    <row r="111" spans="1:8" s="33" customFormat="1" ht="21" customHeight="1">
      <c r="A111" s="41" t="s">
        <v>0</v>
      </c>
      <c r="B111" s="42" t="s">
        <v>39</v>
      </c>
      <c r="C111" s="41" t="s">
        <v>40</v>
      </c>
      <c r="D111" s="41" t="s">
        <v>3</v>
      </c>
      <c r="E111" s="41" t="s">
        <v>0</v>
      </c>
      <c r="F111" s="42" t="s">
        <v>39</v>
      </c>
      <c r="G111" s="41" t="s">
        <v>40</v>
      </c>
      <c r="H111" s="41" t="s">
        <v>3</v>
      </c>
    </row>
    <row r="112" spans="1:8" s="27" customFormat="1" ht="21" customHeight="1">
      <c r="A112" s="43">
        <v>1</v>
      </c>
      <c r="B112" s="44" t="s">
        <v>295</v>
      </c>
      <c r="C112" s="44" t="s">
        <v>731</v>
      </c>
      <c r="D112" s="45" t="s">
        <v>732</v>
      </c>
      <c r="E112" s="43">
        <v>5</v>
      </c>
      <c r="F112" s="46" t="s">
        <v>737</v>
      </c>
      <c r="G112" s="46" t="s">
        <v>766</v>
      </c>
      <c r="H112" s="47" t="s">
        <v>738</v>
      </c>
    </row>
    <row r="113" spans="1:8" s="27" customFormat="1" ht="21" customHeight="1">
      <c r="A113" s="43">
        <v>2</v>
      </c>
      <c r="B113" s="44" t="s">
        <v>182</v>
      </c>
      <c r="C113" s="44" t="s">
        <v>733</v>
      </c>
      <c r="D113" s="45" t="s">
        <v>616</v>
      </c>
      <c r="E113" s="43">
        <v>6</v>
      </c>
      <c r="F113" s="46" t="s">
        <v>295</v>
      </c>
      <c r="G113" s="46" t="s">
        <v>739</v>
      </c>
      <c r="H113" s="47" t="s">
        <v>740</v>
      </c>
    </row>
    <row r="114" spans="1:8" s="27" customFormat="1" ht="21" customHeight="1">
      <c r="A114" s="43">
        <v>3</v>
      </c>
      <c r="B114" s="44" t="s">
        <v>220</v>
      </c>
      <c r="C114" s="44" t="s">
        <v>734</v>
      </c>
      <c r="D114" s="45" t="s">
        <v>735</v>
      </c>
      <c r="E114" s="43">
        <v>7</v>
      </c>
      <c r="F114" s="46" t="s">
        <v>226</v>
      </c>
      <c r="G114" s="46" t="s">
        <v>741</v>
      </c>
      <c r="H114" s="47" t="s">
        <v>742</v>
      </c>
    </row>
    <row r="115" spans="1:8" s="27" customFormat="1" ht="21" customHeight="1">
      <c r="A115" s="43">
        <v>4</v>
      </c>
      <c r="B115" s="44" t="s">
        <v>182</v>
      </c>
      <c r="C115" s="44" t="s">
        <v>736</v>
      </c>
      <c r="D115" s="45" t="s">
        <v>616</v>
      </c>
      <c r="E115" s="43">
        <v>8</v>
      </c>
      <c r="F115" s="46" t="s">
        <v>226</v>
      </c>
      <c r="G115" s="46" t="s">
        <v>743</v>
      </c>
      <c r="H115" s="47" t="s">
        <v>742</v>
      </c>
    </row>
    <row r="116" spans="1:8" s="27" customFormat="1" ht="21" customHeight="1">
      <c r="A116" s="76" t="s">
        <v>744</v>
      </c>
      <c r="B116" s="76"/>
      <c r="C116" s="76"/>
      <c r="D116" s="76"/>
      <c r="E116" s="76"/>
      <c r="F116" s="76"/>
      <c r="G116" s="76"/>
      <c r="H116" s="76"/>
    </row>
    <row r="117" spans="1:8" s="33" customFormat="1" ht="21" customHeight="1">
      <c r="A117" s="41" t="s">
        <v>0</v>
      </c>
      <c r="B117" s="42" t="s">
        <v>39</v>
      </c>
      <c r="C117" s="41" t="s">
        <v>40</v>
      </c>
      <c r="D117" s="41" t="s">
        <v>3</v>
      </c>
      <c r="E117" s="41" t="s">
        <v>0</v>
      </c>
      <c r="F117" s="42" t="s">
        <v>39</v>
      </c>
      <c r="G117" s="41" t="s">
        <v>40</v>
      </c>
      <c r="H117" s="41" t="s">
        <v>3</v>
      </c>
    </row>
    <row r="118" spans="1:8" s="27" customFormat="1" ht="21" customHeight="1">
      <c r="A118" s="48">
        <v>1</v>
      </c>
      <c r="B118" s="47" t="s">
        <v>295</v>
      </c>
      <c r="C118" s="47" t="s">
        <v>745</v>
      </c>
      <c r="D118" s="47" t="s">
        <v>732</v>
      </c>
      <c r="E118" s="48">
        <v>8</v>
      </c>
      <c r="F118" s="49" t="s">
        <v>737</v>
      </c>
      <c r="G118" s="45" t="s">
        <v>755</v>
      </c>
      <c r="H118" s="45" t="s">
        <v>756</v>
      </c>
    </row>
    <row r="119" spans="1:8" s="27" customFormat="1" ht="21" customHeight="1">
      <c r="A119" s="48">
        <v>2</v>
      </c>
      <c r="B119" s="50" t="s">
        <v>373</v>
      </c>
      <c r="C119" s="50" t="s">
        <v>746</v>
      </c>
      <c r="D119" s="45" t="s">
        <v>747</v>
      </c>
      <c r="E119" s="48">
        <v>9</v>
      </c>
      <c r="F119" s="45" t="s">
        <v>182</v>
      </c>
      <c r="G119" s="45" t="s">
        <v>757</v>
      </c>
      <c r="H119" s="45" t="s">
        <v>616</v>
      </c>
    </row>
    <row r="120" spans="1:8" s="27" customFormat="1" ht="21" customHeight="1">
      <c r="A120" s="48">
        <v>3</v>
      </c>
      <c r="B120" s="50" t="s">
        <v>226</v>
      </c>
      <c r="C120" s="50" t="s">
        <v>748</v>
      </c>
      <c r="D120" s="45" t="s">
        <v>749</v>
      </c>
      <c r="E120" s="48">
        <v>10</v>
      </c>
      <c r="F120" s="45" t="s">
        <v>182</v>
      </c>
      <c r="G120" s="45" t="s">
        <v>758</v>
      </c>
      <c r="H120" s="45" t="s">
        <v>759</v>
      </c>
    </row>
    <row r="121" spans="1:8" s="27" customFormat="1" ht="21" customHeight="1">
      <c r="A121" s="48">
        <v>4</v>
      </c>
      <c r="B121" s="50" t="s">
        <v>226</v>
      </c>
      <c r="C121" s="50" t="s">
        <v>750</v>
      </c>
      <c r="D121" s="45" t="s">
        <v>742</v>
      </c>
      <c r="E121" s="48">
        <v>11</v>
      </c>
      <c r="F121" s="45" t="s">
        <v>226</v>
      </c>
      <c r="G121" s="45" t="s">
        <v>760</v>
      </c>
      <c r="H121" s="45" t="s">
        <v>749</v>
      </c>
    </row>
    <row r="122" spans="1:8" s="27" customFormat="1" ht="21" customHeight="1">
      <c r="A122" s="48">
        <v>5</v>
      </c>
      <c r="B122" s="50" t="s">
        <v>310</v>
      </c>
      <c r="C122" s="50" t="s">
        <v>751</v>
      </c>
      <c r="D122" s="45" t="s">
        <v>703</v>
      </c>
      <c r="E122" s="48">
        <v>12</v>
      </c>
      <c r="F122" s="45" t="s">
        <v>737</v>
      </c>
      <c r="G122" s="45" t="s">
        <v>761</v>
      </c>
      <c r="H122" s="45" t="s">
        <v>738</v>
      </c>
    </row>
    <row r="123" spans="1:8" s="27" customFormat="1" ht="21" customHeight="1">
      <c r="A123" s="48">
        <v>6</v>
      </c>
      <c r="B123" s="51" t="s">
        <v>333</v>
      </c>
      <c r="C123" s="51" t="s">
        <v>752</v>
      </c>
      <c r="D123" s="45" t="s">
        <v>336</v>
      </c>
      <c r="E123" s="48">
        <v>13</v>
      </c>
      <c r="F123" s="45" t="s">
        <v>373</v>
      </c>
      <c r="G123" s="45" t="s">
        <v>762</v>
      </c>
      <c r="H123" s="45" t="s">
        <v>763</v>
      </c>
    </row>
    <row r="124" spans="1:8" s="27" customFormat="1" ht="21" customHeight="1">
      <c r="A124" s="48">
        <v>7</v>
      </c>
      <c r="B124" s="45" t="s">
        <v>611</v>
      </c>
      <c r="C124" s="45" t="s">
        <v>753</v>
      </c>
      <c r="D124" s="45" t="s">
        <v>754</v>
      </c>
      <c r="E124" s="48">
        <v>14</v>
      </c>
      <c r="F124" s="45" t="s">
        <v>373</v>
      </c>
      <c r="G124" s="45" t="s">
        <v>764</v>
      </c>
      <c r="H124" s="45" t="s">
        <v>765</v>
      </c>
    </row>
    <row r="125" spans="1:8" s="27" customFormat="1" ht="21" customHeight="1">
      <c r="A125" s="76" t="s">
        <v>767</v>
      </c>
      <c r="B125" s="76"/>
      <c r="C125" s="76"/>
      <c r="D125" s="76"/>
      <c r="E125" s="76"/>
      <c r="F125" s="76"/>
      <c r="G125" s="76"/>
      <c r="H125" s="76"/>
    </row>
    <row r="126" spans="1:8" s="27" customFormat="1" ht="21" customHeight="1">
      <c r="A126" s="41" t="s">
        <v>0</v>
      </c>
      <c r="B126" s="42" t="s">
        <v>39</v>
      </c>
      <c r="C126" s="41" t="s">
        <v>40</v>
      </c>
      <c r="D126" s="41" t="s">
        <v>3</v>
      </c>
      <c r="E126" s="41" t="s">
        <v>0</v>
      </c>
      <c r="F126" s="42" t="s">
        <v>39</v>
      </c>
      <c r="G126" s="41" t="s">
        <v>40</v>
      </c>
      <c r="H126" s="41" t="s">
        <v>3</v>
      </c>
    </row>
    <row r="127" spans="1:8" s="33" customFormat="1" ht="21" customHeight="1">
      <c r="A127" s="48">
        <v>1</v>
      </c>
      <c r="B127" s="52" t="s">
        <v>173</v>
      </c>
      <c r="C127" s="52" t="s">
        <v>768</v>
      </c>
      <c r="D127" s="52" t="s">
        <v>329</v>
      </c>
      <c r="E127" s="48">
        <v>12</v>
      </c>
      <c r="F127" s="52" t="s">
        <v>254</v>
      </c>
      <c r="G127" s="52" t="s">
        <v>783</v>
      </c>
      <c r="H127" s="52" t="s">
        <v>784</v>
      </c>
    </row>
    <row r="128" spans="1:8" s="27" customFormat="1" ht="21" customHeight="1">
      <c r="A128" s="48">
        <v>2</v>
      </c>
      <c r="B128" s="52" t="s">
        <v>182</v>
      </c>
      <c r="C128" s="52" t="s">
        <v>769</v>
      </c>
      <c r="D128" s="52" t="s">
        <v>759</v>
      </c>
      <c r="E128" s="48">
        <v>13</v>
      </c>
      <c r="F128" s="52" t="s">
        <v>295</v>
      </c>
      <c r="G128" s="52" t="s">
        <v>785</v>
      </c>
      <c r="H128" s="52" t="s">
        <v>786</v>
      </c>
    </row>
    <row r="129" spans="1:8" s="27" customFormat="1" ht="21" customHeight="1">
      <c r="A129" s="48">
        <v>3</v>
      </c>
      <c r="B129" s="52" t="s">
        <v>182</v>
      </c>
      <c r="C129" s="52" t="s">
        <v>770</v>
      </c>
      <c r="D129" s="52" t="s">
        <v>616</v>
      </c>
      <c r="E129" s="48">
        <v>14</v>
      </c>
      <c r="F129" s="52" t="s">
        <v>182</v>
      </c>
      <c r="G129" s="52" t="s">
        <v>787</v>
      </c>
      <c r="H129" s="52" t="s">
        <v>616</v>
      </c>
    </row>
    <row r="130" spans="1:8" s="27" customFormat="1" ht="21" customHeight="1">
      <c r="A130" s="48">
        <v>4</v>
      </c>
      <c r="B130" s="52" t="s">
        <v>226</v>
      </c>
      <c r="C130" s="52" t="s">
        <v>771</v>
      </c>
      <c r="D130" s="52" t="s">
        <v>742</v>
      </c>
      <c r="E130" s="48">
        <v>15</v>
      </c>
      <c r="F130" s="52" t="s">
        <v>402</v>
      </c>
      <c r="G130" s="52" t="s">
        <v>788</v>
      </c>
      <c r="H130" s="52" t="s">
        <v>789</v>
      </c>
    </row>
    <row r="131" spans="1:8" s="27" customFormat="1" ht="21" customHeight="1">
      <c r="A131" s="48">
        <v>5</v>
      </c>
      <c r="B131" s="52" t="s">
        <v>436</v>
      </c>
      <c r="C131" s="52" t="s">
        <v>772</v>
      </c>
      <c r="D131" s="52" t="s">
        <v>438</v>
      </c>
      <c r="E131" s="48">
        <v>16</v>
      </c>
      <c r="F131" s="52" t="s">
        <v>373</v>
      </c>
      <c r="G131" s="52" t="s">
        <v>790</v>
      </c>
      <c r="H131" s="52" t="s">
        <v>791</v>
      </c>
    </row>
    <row r="132" spans="1:8" s="27" customFormat="1" ht="21" customHeight="1">
      <c r="A132" s="48">
        <v>6</v>
      </c>
      <c r="B132" s="52" t="s">
        <v>333</v>
      </c>
      <c r="C132" s="52" t="s">
        <v>773</v>
      </c>
      <c r="D132" s="52" t="s">
        <v>336</v>
      </c>
      <c r="E132" s="48">
        <v>17</v>
      </c>
      <c r="F132" s="52" t="s">
        <v>611</v>
      </c>
      <c r="G132" s="52" t="s">
        <v>792</v>
      </c>
      <c r="H132" s="52" t="s">
        <v>668</v>
      </c>
    </row>
    <row r="133" spans="1:8" s="27" customFormat="1" ht="21" customHeight="1">
      <c r="A133" s="48">
        <v>7</v>
      </c>
      <c r="B133" s="52" t="s">
        <v>226</v>
      </c>
      <c r="C133" s="52" t="s">
        <v>774</v>
      </c>
      <c r="D133" s="52" t="s">
        <v>742</v>
      </c>
      <c r="E133" s="48">
        <v>18</v>
      </c>
      <c r="F133" s="52" t="s">
        <v>349</v>
      </c>
      <c r="G133" s="52" t="s">
        <v>793</v>
      </c>
      <c r="H133" s="52" t="s">
        <v>794</v>
      </c>
    </row>
    <row r="134" spans="1:8" s="27" customFormat="1" ht="21" customHeight="1">
      <c r="A134" s="48">
        <v>8</v>
      </c>
      <c r="B134" s="52" t="s">
        <v>385</v>
      </c>
      <c r="C134" s="52" t="s">
        <v>775</v>
      </c>
      <c r="D134" s="52" t="s">
        <v>776</v>
      </c>
      <c r="E134" s="48">
        <v>19</v>
      </c>
      <c r="F134" s="52" t="s">
        <v>472</v>
      </c>
      <c r="G134" s="52" t="s">
        <v>795</v>
      </c>
      <c r="H134" s="52" t="s">
        <v>796</v>
      </c>
    </row>
    <row r="135" spans="1:8" s="27" customFormat="1" ht="21" customHeight="1">
      <c r="A135" s="48">
        <v>9</v>
      </c>
      <c r="B135" s="52" t="s">
        <v>254</v>
      </c>
      <c r="C135" s="52" t="s">
        <v>777</v>
      </c>
      <c r="D135" s="52" t="s">
        <v>778</v>
      </c>
      <c r="E135" s="48">
        <v>20</v>
      </c>
      <c r="F135" s="52" t="s">
        <v>220</v>
      </c>
      <c r="G135" s="52" t="s">
        <v>797</v>
      </c>
      <c r="H135" s="52" t="s">
        <v>798</v>
      </c>
    </row>
    <row r="136" spans="1:8" s="27" customFormat="1" ht="21" customHeight="1">
      <c r="A136" s="48">
        <v>10</v>
      </c>
      <c r="B136" s="52" t="s">
        <v>220</v>
      </c>
      <c r="C136" s="52" t="s">
        <v>779</v>
      </c>
      <c r="D136" s="52" t="s">
        <v>735</v>
      </c>
      <c r="E136" s="48">
        <v>21</v>
      </c>
      <c r="F136" s="52" t="s">
        <v>173</v>
      </c>
      <c r="G136" s="52" t="s">
        <v>799</v>
      </c>
      <c r="H136" s="52" t="s">
        <v>800</v>
      </c>
    </row>
    <row r="137" spans="1:8" s="27" customFormat="1" ht="21" customHeight="1">
      <c r="A137" s="48">
        <v>11</v>
      </c>
      <c r="B137" s="52" t="s">
        <v>780</v>
      </c>
      <c r="C137" s="52" t="s">
        <v>781</v>
      </c>
      <c r="D137" s="53" t="s">
        <v>782</v>
      </c>
      <c r="E137" s="48"/>
      <c r="F137" s="52"/>
      <c r="G137" s="52"/>
      <c r="H137" s="52"/>
    </row>
    <row r="138" spans="1:8" s="27" customFormat="1" ht="22.5" customHeight="1">
      <c r="A138" s="54"/>
      <c r="B138" s="55"/>
      <c r="C138" s="55"/>
      <c r="D138" s="56"/>
      <c r="E138" s="54"/>
      <c r="F138" s="55"/>
      <c r="G138" s="55"/>
      <c r="H138" s="55"/>
    </row>
    <row r="139" spans="1:8" s="27" customFormat="1" ht="22.5" customHeight="1">
      <c r="A139" s="76" t="s">
        <v>802</v>
      </c>
      <c r="B139" s="76"/>
      <c r="C139" s="76"/>
      <c r="D139" s="76"/>
      <c r="E139" s="76"/>
      <c r="F139" s="76"/>
      <c r="G139" s="76"/>
      <c r="H139" s="76"/>
    </row>
    <row r="140" spans="1:8" s="27" customFormat="1" ht="22.5" customHeight="1">
      <c r="A140" s="76" t="s">
        <v>671</v>
      </c>
      <c r="B140" s="76"/>
      <c r="C140" s="76"/>
      <c r="D140" s="76"/>
      <c r="E140" s="76"/>
      <c r="F140" s="76"/>
      <c r="G140" s="76"/>
      <c r="H140" s="76"/>
    </row>
    <row r="141" spans="1:8" s="27" customFormat="1" ht="22.5" customHeight="1">
      <c r="A141" s="41" t="s">
        <v>0</v>
      </c>
      <c r="B141" s="42" t="s">
        <v>39</v>
      </c>
      <c r="C141" s="41" t="s">
        <v>40</v>
      </c>
      <c r="D141" s="41" t="s">
        <v>3</v>
      </c>
      <c r="E141" s="41" t="s">
        <v>0</v>
      </c>
      <c r="F141" s="42" t="s">
        <v>39</v>
      </c>
      <c r="G141" s="41" t="s">
        <v>40</v>
      </c>
      <c r="H141" s="41" t="s">
        <v>3</v>
      </c>
    </row>
    <row r="142" spans="1:8" s="27" customFormat="1" ht="22.5" customHeight="1">
      <c r="A142" s="48">
        <v>1</v>
      </c>
      <c r="B142" s="52" t="s">
        <v>226</v>
      </c>
      <c r="C142" s="52" t="s">
        <v>672</v>
      </c>
      <c r="D142" s="52" t="s">
        <v>673</v>
      </c>
      <c r="E142" s="48">
        <v>6</v>
      </c>
      <c r="F142" s="52" t="s">
        <v>226</v>
      </c>
      <c r="G142" s="52" t="s">
        <v>228</v>
      </c>
      <c r="H142" s="52" t="s">
        <v>232</v>
      </c>
    </row>
    <row r="143" spans="1:8" s="33" customFormat="1" ht="22.5" customHeight="1">
      <c r="A143" s="48">
        <v>2</v>
      </c>
      <c r="B143" s="52" t="s">
        <v>274</v>
      </c>
      <c r="C143" s="52" t="s">
        <v>674</v>
      </c>
      <c r="D143" s="52" t="s">
        <v>675</v>
      </c>
      <c r="E143" s="48">
        <v>7</v>
      </c>
      <c r="F143" s="52" t="s">
        <v>314</v>
      </c>
      <c r="G143" s="52" t="s">
        <v>980</v>
      </c>
      <c r="H143" s="52" t="s">
        <v>317</v>
      </c>
    </row>
    <row r="144" spans="1:8" s="33" customFormat="1" ht="22.5" customHeight="1">
      <c r="A144" s="48">
        <v>3</v>
      </c>
      <c r="B144" s="52" t="s">
        <v>182</v>
      </c>
      <c r="C144" s="52" t="s">
        <v>183</v>
      </c>
      <c r="D144" s="52" t="s">
        <v>616</v>
      </c>
      <c r="E144" s="48">
        <v>8</v>
      </c>
      <c r="F144" s="52" t="s">
        <v>226</v>
      </c>
      <c r="G144" s="52" t="s">
        <v>679</v>
      </c>
      <c r="H144" s="52" t="s">
        <v>232</v>
      </c>
    </row>
    <row r="145" spans="1:8" s="27" customFormat="1" ht="22.5" customHeight="1">
      <c r="A145" s="48">
        <v>4</v>
      </c>
      <c r="B145" s="52" t="s">
        <v>472</v>
      </c>
      <c r="C145" s="52" t="s">
        <v>676</v>
      </c>
      <c r="D145" s="52" t="s">
        <v>677</v>
      </c>
      <c r="E145" s="48">
        <v>9</v>
      </c>
      <c r="F145" s="52" t="s">
        <v>220</v>
      </c>
      <c r="G145" s="52" t="s">
        <v>221</v>
      </c>
      <c r="H145" s="52" t="s">
        <v>358</v>
      </c>
    </row>
    <row r="146" spans="1:8" s="27" customFormat="1" ht="23.25" customHeight="1">
      <c r="A146" s="48">
        <v>5</v>
      </c>
      <c r="B146" s="52" t="s">
        <v>182</v>
      </c>
      <c r="C146" s="52" t="s">
        <v>678</v>
      </c>
      <c r="D146" s="52" t="s">
        <v>616</v>
      </c>
      <c r="E146" s="48"/>
      <c r="F146" s="52"/>
      <c r="G146" s="52"/>
      <c r="H146" s="52"/>
    </row>
    <row r="147" spans="1:8" s="27" customFormat="1" ht="22.5" customHeight="1">
      <c r="A147" s="76" t="s">
        <v>680</v>
      </c>
      <c r="B147" s="76"/>
      <c r="C147" s="76"/>
      <c r="D147" s="76"/>
      <c r="E147" s="76"/>
      <c r="F147" s="76"/>
      <c r="G147" s="76"/>
      <c r="H147" s="76"/>
    </row>
    <row r="148" spans="1:8" s="27" customFormat="1" ht="30.75" customHeight="1">
      <c r="A148" s="41" t="s">
        <v>0</v>
      </c>
      <c r="B148" s="42" t="s">
        <v>39</v>
      </c>
      <c r="C148" s="41" t="s">
        <v>40</v>
      </c>
      <c r="D148" s="41" t="s">
        <v>3</v>
      </c>
      <c r="E148" s="41" t="s">
        <v>0</v>
      </c>
      <c r="F148" s="42" t="s">
        <v>39</v>
      </c>
      <c r="G148" s="41" t="s">
        <v>40</v>
      </c>
      <c r="H148" s="41" t="s">
        <v>3</v>
      </c>
    </row>
    <row r="149" spans="1:8" s="27" customFormat="1" ht="19.5" customHeight="1">
      <c r="A149" s="43">
        <v>1</v>
      </c>
      <c r="B149" s="45" t="s">
        <v>611</v>
      </c>
      <c r="C149" s="45" t="s">
        <v>681</v>
      </c>
      <c r="D149" s="45" t="s">
        <v>345</v>
      </c>
      <c r="E149" s="43">
        <v>8</v>
      </c>
      <c r="F149" s="45" t="s">
        <v>295</v>
      </c>
      <c r="G149" s="45" t="s">
        <v>688</v>
      </c>
      <c r="H149" s="45" t="s">
        <v>689</v>
      </c>
    </row>
    <row r="150" spans="1:8" s="33" customFormat="1" ht="19.5" customHeight="1">
      <c r="A150" s="43">
        <v>2</v>
      </c>
      <c r="B150" s="45" t="s">
        <v>611</v>
      </c>
      <c r="C150" s="45" t="s">
        <v>682</v>
      </c>
      <c r="D150" s="45" t="s">
        <v>683</v>
      </c>
      <c r="E150" s="43">
        <v>9</v>
      </c>
      <c r="F150" s="45" t="s">
        <v>182</v>
      </c>
      <c r="G150" s="45" t="s">
        <v>690</v>
      </c>
      <c r="H150" s="45" t="s">
        <v>616</v>
      </c>
    </row>
    <row r="151" spans="1:8" s="27" customFormat="1" ht="19.5" customHeight="1">
      <c r="A151" s="43">
        <v>3</v>
      </c>
      <c r="B151" s="45" t="s">
        <v>220</v>
      </c>
      <c r="C151" s="45" t="s">
        <v>222</v>
      </c>
      <c r="D151" s="45" t="s">
        <v>358</v>
      </c>
      <c r="E151" s="43">
        <v>10</v>
      </c>
      <c r="F151" s="45" t="s">
        <v>373</v>
      </c>
      <c r="G151" s="45" t="s">
        <v>691</v>
      </c>
      <c r="H151" s="45" t="s">
        <v>692</v>
      </c>
    </row>
    <row r="152" spans="1:8" s="27" customFormat="1" ht="19.5" customHeight="1">
      <c r="A152" s="43">
        <v>4</v>
      </c>
      <c r="B152" s="45" t="s">
        <v>226</v>
      </c>
      <c r="C152" s="45" t="s">
        <v>684</v>
      </c>
      <c r="D152" s="45" t="s">
        <v>685</v>
      </c>
      <c r="E152" s="43">
        <v>11</v>
      </c>
      <c r="F152" s="45" t="s">
        <v>295</v>
      </c>
      <c r="G152" s="45" t="s">
        <v>698</v>
      </c>
      <c r="H152" s="45" t="s">
        <v>693</v>
      </c>
    </row>
    <row r="153" spans="1:8" s="27" customFormat="1" ht="19.5" customHeight="1">
      <c r="A153" s="43">
        <v>5</v>
      </c>
      <c r="B153" s="45" t="s">
        <v>249</v>
      </c>
      <c r="C153" s="45" t="s">
        <v>686</v>
      </c>
      <c r="D153" s="45" t="s">
        <v>266</v>
      </c>
      <c r="E153" s="43">
        <v>12</v>
      </c>
      <c r="F153" s="45" t="s">
        <v>249</v>
      </c>
      <c r="G153" s="45" t="s">
        <v>694</v>
      </c>
      <c r="H153" s="45" t="s">
        <v>266</v>
      </c>
    </row>
    <row r="154" spans="1:8" s="27" customFormat="1" ht="19.5" customHeight="1">
      <c r="A154" s="43">
        <v>6</v>
      </c>
      <c r="B154" s="45" t="s">
        <v>173</v>
      </c>
      <c r="C154" s="45" t="s">
        <v>687</v>
      </c>
      <c r="D154" s="45" t="s">
        <v>366</v>
      </c>
      <c r="E154" s="43">
        <v>13</v>
      </c>
      <c r="F154" s="45" t="s">
        <v>436</v>
      </c>
      <c r="G154" s="45" t="s">
        <v>695</v>
      </c>
      <c r="H154" s="45" t="s">
        <v>696</v>
      </c>
    </row>
    <row r="155" spans="1:8" s="27" customFormat="1" ht="19.5" customHeight="1">
      <c r="A155" s="43">
        <v>7</v>
      </c>
      <c r="B155" s="45" t="s">
        <v>314</v>
      </c>
      <c r="C155" s="45" t="s">
        <v>355</v>
      </c>
      <c r="D155" s="45" t="s">
        <v>348</v>
      </c>
      <c r="E155" s="43">
        <v>14</v>
      </c>
      <c r="F155" s="57" t="s">
        <v>295</v>
      </c>
      <c r="G155" s="43" t="s">
        <v>697</v>
      </c>
      <c r="H155" s="43" t="s">
        <v>689</v>
      </c>
    </row>
    <row r="156" spans="1:8" s="27" customFormat="1" ht="22.5" customHeight="1">
      <c r="A156" s="76" t="s">
        <v>699</v>
      </c>
      <c r="B156" s="76"/>
      <c r="C156" s="76"/>
      <c r="D156" s="76"/>
      <c r="E156" s="76"/>
      <c r="F156" s="76"/>
      <c r="G156" s="76"/>
      <c r="H156" s="76"/>
    </row>
    <row r="157" spans="1:8" s="27" customFormat="1" ht="22.5" customHeight="1">
      <c r="A157" s="41" t="s">
        <v>0</v>
      </c>
      <c r="B157" s="42" t="s">
        <v>39</v>
      </c>
      <c r="C157" s="41" t="s">
        <v>40</v>
      </c>
      <c r="D157" s="41" t="s">
        <v>3</v>
      </c>
      <c r="E157" s="41" t="s">
        <v>0</v>
      </c>
      <c r="F157" s="42" t="s">
        <v>39</v>
      </c>
      <c r="G157" s="41" t="s">
        <v>40</v>
      </c>
      <c r="H157" s="41" t="s">
        <v>3</v>
      </c>
    </row>
    <row r="158" spans="1:8" s="27" customFormat="1" ht="18.75" customHeight="1">
      <c r="A158" s="31">
        <v>1</v>
      </c>
      <c r="B158" s="45" t="s">
        <v>213</v>
      </c>
      <c r="C158" s="45" t="s">
        <v>700</v>
      </c>
      <c r="D158" s="45" t="s">
        <v>326</v>
      </c>
      <c r="E158" s="31">
        <v>13</v>
      </c>
      <c r="F158" s="45" t="s">
        <v>611</v>
      </c>
      <c r="G158" s="45" t="s">
        <v>717</v>
      </c>
      <c r="H158" s="45" t="s">
        <v>668</v>
      </c>
    </row>
    <row r="159" spans="1:8" s="33" customFormat="1" ht="18.75" customHeight="1">
      <c r="A159" s="31">
        <v>2</v>
      </c>
      <c r="B159" s="45" t="s">
        <v>182</v>
      </c>
      <c r="C159" s="45" t="s">
        <v>701</v>
      </c>
      <c r="D159" s="45" t="s">
        <v>616</v>
      </c>
      <c r="E159" s="31">
        <v>14</v>
      </c>
      <c r="F159" s="45" t="s">
        <v>436</v>
      </c>
      <c r="G159" s="45" t="s">
        <v>718</v>
      </c>
      <c r="H159" s="45" t="s">
        <v>719</v>
      </c>
    </row>
    <row r="160" spans="1:8" s="27" customFormat="1" ht="18.75" customHeight="1">
      <c r="A160" s="31">
        <v>3</v>
      </c>
      <c r="B160" s="45" t="s">
        <v>310</v>
      </c>
      <c r="C160" s="45" t="s">
        <v>702</v>
      </c>
      <c r="D160" s="45" t="s">
        <v>703</v>
      </c>
      <c r="E160" s="31">
        <v>15</v>
      </c>
      <c r="F160" s="45" t="s">
        <v>226</v>
      </c>
      <c r="G160" s="45" t="s">
        <v>720</v>
      </c>
      <c r="H160" s="45" t="s">
        <v>673</v>
      </c>
    </row>
    <row r="161" spans="1:8" s="27" customFormat="1" ht="18.75" customHeight="1">
      <c r="A161" s="31">
        <v>4</v>
      </c>
      <c r="B161" s="45" t="s">
        <v>173</v>
      </c>
      <c r="C161" s="45" t="s">
        <v>704</v>
      </c>
      <c r="D161" s="45" t="s">
        <v>705</v>
      </c>
      <c r="E161" s="31">
        <v>16</v>
      </c>
      <c r="F161" s="45" t="s">
        <v>333</v>
      </c>
      <c r="G161" s="45" t="s">
        <v>721</v>
      </c>
      <c r="H161" s="45" t="s">
        <v>722</v>
      </c>
    </row>
    <row r="162" spans="1:8" s="27" customFormat="1" ht="18.75" customHeight="1">
      <c r="A162" s="31">
        <v>5</v>
      </c>
      <c r="B162" s="45" t="s">
        <v>220</v>
      </c>
      <c r="C162" s="45" t="s">
        <v>223</v>
      </c>
      <c r="D162" s="45" t="s">
        <v>706</v>
      </c>
      <c r="E162" s="31">
        <v>17</v>
      </c>
      <c r="F162" s="45" t="s">
        <v>173</v>
      </c>
      <c r="G162" s="45" t="s">
        <v>723</v>
      </c>
      <c r="H162" s="45" t="s">
        <v>366</v>
      </c>
    </row>
    <row r="163" spans="1:8" s="27" customFormat="1" ht="18.75" customHeight="1">
      <c r="A163" s="31">
        <v>6</v>
      </c>
      <c r="B163" s="45" t="s">
        <v>373</v>
      </c>
      <c r="C163" s="45" t="s">
        <v>707</v>
      </c>
      <c r="D163" s="45" t="s">
        <v>708</v>
      </c>
      <c r="E163" s="31">
        <v>18</v>
      </c>
      <c r="F163" s="58" t="s">
        <v>173</v>
      </c>
      <c r="G163" s="45" t="s">
        <v>724</v>
      </c>
      <c r="H163" s="45" t="s">
        <v>705</v>
      </c>
    </row>
    <row r="164" spans="1:8" s="27" customFormat="1" ht="18.75" customHeight="1">
      <c r="A164" s="31">
        <v>7</v>
      </c>
      <c r="B164" s="45" t="s">
        <v>373</v>
      </c>
      <c r="C164" s="45" t="s">
        <v>709</v>
      </c>
      <c r="D164" s="45" t="s">
        <v>710</v>
      </c>
      <c r="E164" s="31">
        <v>19</v>
      </c>
      <c r="F164" s="45" t="s">
        <v>182</v>
      </c>
      <c r="G164" s="45" t="s">
        <v>187</v>
      </c>
      <c r="H164" s="45" t="s">
        <v>616</v>
      </c>
    </row>
    <row r="165" spans="1:8" s="27" customFormat="1" ht="18.75" customHeight="1">
      <c r="A165" s="31">
        <v>8</v>
      </c>
      <c r="B165" s="45" t="s">
        <v>295</v>
      </c>
      <c r="C165" s="45" t="s">
        <v>711</v>
      </c>
      <c r="D165" s="45" t="s">
        <v>712</v>
      </c>
      <c r="E165" s="31">
        <v>20</v>
      </c>
      <c r="F165" s="45" t="s">
        <v>226</v>
      </c>
      <c r="G165" s="45" t="s">
        <v>725</v>
      </c>
      <c r="H165" s="45" t="s">
        <v>673</v>
      </c>
    </row>
    <row r="166" spans="1:8" s="27" customFormat="1" ht="18.75" customHeight="1">
      <c r="A166" s="31">
        <v>9</v>
      </c>
      <c r="B166" s="45" t="s">
        <v>611</v>
      </c>
      <c r="C166" s="45" t="s">
        <v>713</v>
      </c>
      <c r="D166" s="45" t="s">
        <v>668</v>
      </c>
      <c r="E166" s="31">
        <v>21</v>
      </c>
      <c r="F166" s="45" t="s">
        <v>226</v>
      </c>
      <c r="G166" s="45" t="s">
        <v>726</v>
      </c>
      <c r="H166" s="45" t="s">
        <v>727</v>
      </c>
    </row>
    <row r="167" spans="1:8" s="27" customFormat="1" ht="18.75" customHeight="1">
      <c r="A167" s="31">
        <v>10</v>
      </c>
      <c r="B167" s="45" t="s">
        <v>333</v>
      </c>
      <c r="C167" s="45" t="s">
        <v>200</v>
      </c>
      <c r="D167" s="45" t="s">
        <v>714</v>
      </c>
      <c r="E167" s="31">
        <v>22</v>
      </c>
      <c r="F167" s="45" t="s">
        <v>385</v>
      </c>
      <c r="G167" s="45" t="s">
        <v>241</v>
      </c>
      <c r="H167" s="45" t="s">
        <v>716</v>
      </c>
    </row>
    <row r="168" spans="1:8" s="27" customFormat="1" ht="18.75" customHeight="1">
      <c r="A168" s="31">
        <v>11</v>
      </c>
      <c r="B168" s="45" t="s">
        <v>373</v>
      </c>
      <c r="C168" s="45" t="s">
        <v>715</v>
      </c>
      <c r="D168" s="45" t="s">
        <v>710</v>
      </c>
      <c r="E168" s="31">
        <v>23</v>
      </c>
      <c r="F168" s="45" t="s">
        <v>728</v>
      </c>
      <c r="G168" s="45" t="s">
        <v>729</v>
      </c>
      <c r="H168" s="45" t="s">
        <v>265</v>
      </c>
    </row>
    <row r="169" spans="1:8" s="27" customFormat="1" ht="18.75" customHeight="1">
      <c r="A169" s="31">
        <v>12</v>
      </c>
      <c r="B169" s="49" t="s">
        <v>385</v>
      </c>
      <c r="C169" s="49" t="s">
        <v>240</v>
      </c>
      <c r="D169" s="49" t="s">
        <v>716</v>
      </c>
      <c r="E169" s="31"/>
      <c r="F169" s="45"/>
      <c r="G169" s="45"/>
      <c r="H169" s="45"/>
    </row>
    <row r="170" spans="1:8" s="27" customFormat="1" ht="18.75" customHeight="1">
      <c r="A170" s="70"/>
      <c r="B170" s="69"/>
      <c r="C170" s="69"/>
      <c r="D170" s="69"/>
      <c r="E170" s="70"/>
      <c r="F170" s="71"/>
      <c r="G170" s="70"/>
      <c r="H170" s="70"/>
    </row>
    <row r="171" spans="1:8" s="27" customFormat="1" ht="21.75" customHeight="1">
      <c r="A171" s="76" t="s">
        <v>803</v>
      </c>
      <c r="B171" s="76"/>
      <c r="C171" s="76"/>
      <c r="D171" s="76"/>
      <c r="E171" s="76"/>
      <c r="F171" s="76"/>
      <c r="G171" s="76"/>
      <c r="H171" s="76"/>
    </row>
    <row r="172" spans="1:8" s="27" customFormat="1" ht="21" customHeight="1">
      <c r="A172" s="76" t="s">
        <v>625</v>
      </c>
      <c r="B172" s="76"/>
      <c r="C172" s="76"/>
      <c r="D172" s="76"/>
      <c r="E172" s="76"/>
      <c r="F172" s="76"/>
      <c r="G172" s="76"/>
      <c r="H172" s="76"/>
    </row>
    <row r="173" spans="1:8" s="27" customFormat="1" ht="21.75" customHeight="1">
      <c r="A173" s="41" t="s">
        <v>0</v>
      </c>
      <c r="B173" s="42" t="s">
        <v>39</v>
      </c>
      <c r="C173" s="41" t="s">
        <v>40</v>
      </c>
      <c r="D173" s="41" t="s">
        <v>3</v>
      </c>
      <c r="E173" s="41" t="s">
        <v>0</v>
      </c>
      <c r="F173" s="42" t="s">
        <v>39</v>
      </c>
      <c r="G173" s="41" t="s">
        <v>40</v>
      </c>
      <c r="H173" s="41" t="s">
        <v>3</v>
      </c>
    </row>
    <row r="174" spans="1:8" s="27" customFormat="1" ht="19.5" customHeight="1">
      <c r="A174" s="43">
        <v>1</v>
      </c>
      <c r="B174" s="45" t="s">
        <v>611</v>
      </c>
      <c r="C174" s="45" t="s">
        <v>612</v>
      </c>
      <c r="D174" s="45" t="s">
        <v>613</v>
      </c>
      <c r="E174" s="43">
        <v>6</v>
      </c>
      <c r="F174" s="45" t="s">
        <v>619</v>
      </c>
      <c r="G174" s="45" t="s">
        <v>620</v>
      </c>
      <c r="H174" s="45" t="s">
        <v>287</v>
      </c>
    </row>
    <row r="175" spans="1:8" s="27" customFormat="1" ht="19.5" customHeight="1">
      <c r="A175" s="43">
        <v>2</v>
      </c>
      <c r="B175" s="45" t="s">
        <v>220</v>
      </c>
      <c r="C175" s="45" t="s">
        <v>614</v>
      </c>
      <c r="D175" s="45" t="s">
        <v>615</v>
      </c>
      <c r="E175" s="43">
        <v>7</v>
      </c>
      <c r="F175" s="45" t="s">
        <v>173</v>
      </c>
      <c r="G175" s="45" t="s">
        <v>621</v>
      </c>
      <c r="H175" s="45" t="s">
        <v>622</v>
      </c>
    </row>
    <row r="176" spans="1:8" s="27" customFormat="1" ht="19.5" customHeight="1">
      <c r="A176" s="43">
        <v>3</v>
      </c>
      <c r="B176" s="45" t="s">
        <v>182</v>
      </c>
      <c r="C176" s="45" t="s">
        <v>184</v>
      </c>
      <c r="D176" s="45" t="s">
        <v>616</v>
      </c>
      <c r="E176" s="43">
        <v>8</v>
      </c>
      <c r="F176" s="45" t="s">
        <v>182</v>
      </c>
      <c r="G176" s="45" t="s">
        <v>623</v>
      </c>
      <c r="H176" s="45" t="s">
        <v>616</v>
      </c>
    </row>
    <row r="177" spans="1:8" s="33" customFormat="1" ht="19.5" customHeight="1">
      <c r="A177" s="43">
        <v>4</v>
      </c>
      <c r="B177" s="45" t="s">
        <v>333</v>
      </c>
      <c r="C177" s="45" t="s">
        <v>199</v>
      </c>
      <c r="D177" s="45" t="s">
        <v>928</v>
      </c>
      <c r="E177" s="43">
        <v>9</v>
      </c>
      <c r="F177" s="45" t="s">
        <v>182</v>
      </c>
      <c r="G177" s="45" t="s">
        <v>185</v>
      </c>
      <c r="H177" s="45" t="s">
        <v>616</v>
      </c>
    </row>
    <row r="178" spans="1:8" s="27" customFormat="1" ht="19.5" customHeight="1">
      <c r="A178" s="43">
        <v>5</v>
      </c>
      <c r="B178" s="45" t="s">
        <v>226</v>
      </c>
      <c r="C178" s="45" t="s">
        <v>617</v>
      </c>
      <c r="D178" s="45" t="s">
        <v>618</v>
      </c>
      <c r="E178" s="43">
        <v>10</v>
      </c>
      <c r="F178" s="57" t="s">
        <v>373</v>
      </c>
      <c r="G178" s="43" t="s">
        <v>624</v>
      </c>
      <c r="H178" s="43" t="s">
        <v>374</v>
      </c>
    </row>
    <row r="179" spans="1:8" s="27" customFormat="1" ht="22.5" customHeight="1">
      <c r="A179" s="76" t="s">
        <v>626</v>
      </c>
      <c r="B179" s="76"/>
      <c r="C179" s="76"/>
      <c r="D179" s="76"/>
      <c r="E179" s="76"/>
      <c r="F179" s="76"/>
      <c r="G179" s="76"/>
      <c r="H179" s="76"/>
    </row>
    <row r="180" spans="1:8" s="27" customFormat="1" ht="22.5" customHeight="1">
      <c r="A180" s="41" t="s">
        <v>0</v>
      </c>
      <c r="B180" s="42" t="s">
        <v>39</v>
      </c>
      <c r="C180" s="41" t="s">
        <v>40</v>
      </c>
      <c r="D180" s="41" t="s">
        <v>3</v>
      </c>
      <c r="E180" s="41" t="s">
        <v>0</v>
      </c>
      <c r="F180" s="42" t="s">
        <v>39</v>
      </c>
      <c r="G180" s="41" t="s">
        <v>40</v>
      </c>
      <c r="H180" s="41" t="s">
        <v>3</v>
      </c>
    </row>
    <row r="181" spans="1:8" s="27" customFormat="1" ht="22.5" customHeight="1">
      <c r="A181" s="48">
        <v>1</v>
      </c>
      <c r="B181" s="52" t="s">
        <v>207</v>
      </c>
      <c r="C181" s="52" t="s">
        <v>209</v>
      </c>
      <c r="D181" s="52" t="s">
        <v>627</v>
      </c>
      <c r="E181" s="48">
        <v>8</v>
      </c>
      <c r="F181" s="52" t="s">
        <v>314</v>
      </c>
      <c r="G181" s="52" t="s">
        <v>407</v>
      </c>
      <c r="H181" s="52" t="s">
        <v>348</v>
      </c>
    </row>
    <row r="182" spans="1:8" s="33" customFormat="1" ht="22.5" customHeight="1">
      <c r="A182" s="48">
        <v>2</v>
      </c>
      <c r="B182" s="52" t="s">
        <v>213</v>
      </c>
      <c r="C182" s="52" t="s">
        <v>214</v>
      </c>
      <c r="D182" s="52" t="s">
        <v>326</v>
      </c>
      <c r="E182" s="48">
        <v>9</v>
      </c>
      <c r="F182" s="52" t="s">
        <v>226</v>
      </c>
      <c r="G182" s="52" t="s">
        <v>637</v>
      </c>
      <c r="H182" s="52" t="s">
        <v>638</v>
      </c>
    </row>
    <row r="183" spans="1:8" s="27" customFormat="1" ht="22.5" customHeight="1">
      <c r="A183" s="48">
        <v>3</v>
      </c>
      <c r="B183" s="52" t="s">
        <v>436</v>
      </c>
      <c r="C183" s="52" t="s">
        <v>628</v>
      </c>
      <c r="D183" s="52" t="s">
        <v>629</v>
      </c>
      <c r="E183" s="48">
        <v>10</v>
      </c>
      <c r="F183" s="52" t="s">
        <v>611</v>
      </c>
      <c r="G183" s="52" t="s">
        <v>639</v>
      </c>
      <c r="H183" s="52" t="s">
        <v>640</v>
      </c>
    </row>
    <row r="184" spans="1:8" s="27" customFormat="1" ht="22.5" customHeight="1">
      <c r="A184" s="48">
        <v>4</v>
      </c>
      <c r="B184" s="52" t="s">
        <v>630</v>
      </c>
      <c r="C184" s="52" t="s">
        <v>631</v>
      </c>
      <c r="D184" s="52" t="s">
        <v>632</v>
      </c>
      <c r="E184" s="48">
        <v>11</v>
      </c>
      <c r="F184" s="52" t="s">
        <v>254</v>
      </c>
      <c r="G184" s="52" t="s">
        <v>257</v>
      </c>
      <c r="H184" s="52" t="s">
        <v>981</v>
      </c>
    </row>
    <row r="185" spans="1:8" s="27" customFormat="1" ht="22.5" customHeight="1">
      <c r="A185" s="48">
        <v>5</v>
      </c>
      <c r="B185" s="52" t="s">
        <v>213</v>
      </c>
      <c r="C185" s="52" t="s">
        <v>215</v>
      </c>
      <c r="D185" s="52" t="s">
        <v>326</v>
      </c>
      <c r="E185" s="48">
        <v>12</v>
      </c>
      <c r="F185" s="52" t="s">
        <v>641</v>
      </c>
      <c r="G185" s="52" t="s">
        <v>642</v>
      </c>
      <c r="H185" s="52" t="s">
        <v>643</v>
      </c>
    </row>
    <row r="186" spans="1:8" s="27" customFormat="1" ht="22.5" customHeight="1">
      <c r="A186" s="48">
        <v>6</v>
      </c>
      <c r="B186" s="52" t="s">
        <v>226</v>
      </c>
      <c r="C186" s="52" t="s">
        <v>633</v>
      </c>
      <c r="D186" s="52" t="s">
        <v>634</v>
      </c>
      <c r="E186" s="48">
        <v>13</v>
      </c>
      <c r="F186" s="52" t="s">
        <v>226</v>
      </c>
      <c r="G186" s="52" t="s">
        <v>644</v>
      </c>
      <c r="H186" s="52" t="s">
        <v>634</v>
      </c>
    </row>
    <row r="187" spans="1:8" s="27" customFormat="1" ht="22.5" customHeight="1">
      <c r="A187" s="48">
        <v>7</v>
      </c>
      <c r="B187" s="52" t="s">
        <v>402</v>
      </c>
      <c r="C187" s="52" t="s">
        <v>635</v>
      </c>
      <c r="D187" s="52" t="s">
        <v>636</v>
      </c>
      <c r="E187" s="48">
        <v>14</v>
      </c>
      <c r="F187" s="52" t="s">
        <v>226</v>
      </c>
      <c r="G187" s="52" t="s">
        <v>645</v>
      </c>
      <c r="H187" s="52" t="s">
        <v>646</v>
      </c>
    </row>
    <row r="188" spans="1:8" s="27" customFormat="1" ht="22.5" customHeight="1">
      <c r="A188" s="76" t="s">
        <v>647</v>
      </c>
      <c r="B188" s="76"/>
      <c r="C188" s="76"/>
      <c r="D188" s="76"/>
      <c r="E188" s="76"/>
      <c r="F188" s="76"/>
      <c r="G188" s="76"/>
      <c r="H188" s="76"/>
    </row>
    <row r="189" spans="1:8" s="27" customFormat="1" ht="22.5" customHeight="1">
      <c r="A189" s="41" t="s">
        <v>0</v>
      </c>
      <c r="B189" s="42" t="s">
        <v>39</v>
      </c>
      <c r="C189" s="41" t="s">
        <v>40</v>
      </c>
      <c r="D189" s="41" t="s">
        <v>3</v>
      </c>
      <c r="E189" s="41" t="s">
        <v>0</v>
      </c>
      <c r="F189" s="42" t="s">
        <v>39</v>
      </c>
      <c r="G189" s="41" t="s">
        <v>40</v>
      </c>
      <c r="H189" s="41" t="s">
        <v>3</v>
      </c>
    </row>
    <row r="190" spans="1:8" s="27" customFormat="1" ht="21" customHeight="1">
      <c r="A190" s="48">
        <v>1</v>
      </c>
      <c r="B190" s="45" t="s">
        <v>173</v>
      </c>
      <c r="C190" s="45" t="s">
        <v>648</v>
      </c>
      <c r="D190" s="45" t="s">
        <v>982</v>
      </c>
      <c r="E190" s="48">
        <v>10</v>
      </c>
      <c r="F190" s="45" t="s">
        <v>220</v>
      </c>
      <c r="G190" s="45" t="s">
        <v>657</v>
      </c>
      <c r="H190" s="45" t="s">
        <v>658</v>
      </c>
    </row>
    <row r="191" spans="1:8" s="33" customFormat="1" ht="21" customHeight="1">
      <c r="A191" s="48">
        <v>2</v>
      </c>
      <c r="B191" s="45" t="s">
        <v>173</v>
      </c>
      <c r="C191" s="45" t="s">
        <v>649</v>
      </c>
      <c r="D191" s="45" t="s">
        <v>650</v>
      </c>
      <c r="E191" s="48">
        <v>11</v>
      </c>
      <c r="F191" s="45" t="s">
        <v>301</v>
      </c>
      <c r="G191" s="45" t="s">
        <v>306</v>
      </c>
      <c r="H191" s="45" t="s">
        <v>659</v>
      </c>
    </row>
    <row r="192" spans="1:8" s="27" customFormat="1" ht="21" customHeight="1">
      <c r="A192" s="48">
        <v>3</v>
      </c>
      <c r="B192" s="45" t="s">
        <v>182</v>
      </c>
      <c r="C192" s="45" t="s">
        <v>651</v>
      </c>
      <c r="D192" s="45" t="s">
        <v>616</v>
      </c>
      <c r="E192" s="48">
        <v>12</v>
      </c>
      <c r="F192" s="45" t="s">
        <v>295</v>
      </c>
      <c r="G192" s="45" t="s">
        <v>660</v>
      </c>
      <c r="H192" s="45" t="s">
        <v>661</v>
      </c>
    </row>
    <row r="193" spans="1:8" s="27" customFormat="1" ht="21" customHeight="1">
      <c r="A193" s="48">
        <v>4</v>
      </c>
      <c r="B193" s="45" t="s">
        <v>373</v>
      </c>
      <c r="C193" s="45" t="s">
        <v>652</v>
      </c>
      <c r="D193" s="45" t="s">
        <v>374</v>
      </c>
      <c r="E193" s="48">
        <v>13</v>
      </c>
      <c r="F193" s="45" t="s">
        <v>310</v>
      </c>
      <c r="G193" s="45" t="s">
        <v>662</v>
      </c>
      <c r="H193" s="45" t="s">
        <v>663</v>
      </c>
    </row>
    <row r="194" spans="1:8" s="27" customFormat="1" ht="21" customHeight="1">
      <c r="A194" s="48">
        <v>5</v>
      </c>
      <c r="B194" s="45" t="s">
        <v>373</v>
      </c>
      <c r="C194" s="45" t="s">
        <v>653</v>
      </c>
      <c r="D194" s="45" t="s">
        <v>374</v>
      </c>
      <c r="E194" s="48">
        <v>14</v>
      </c>
      <c r="F194" s="45" t="s">
        <v>373</v>
      </c>
      <c r="G194" s="45" t="s">
        <v>664</v>
      </c>
      <c r="H194" s="45" t="s">
        <v>374</v>
      </c>
    </row>
    <row r="195" spans="1:8" s="27" customFormat="1" ht="21" customHeight="1">
      <c r="A195" s="48">
        <v>6</v>
      </c>
      <c r="B195" s="45" t="s">
        <v>367</v>
      </c>
      <c r="C195" s="45" t="s">
        <v>983</v>
      </c>
      <c r="D195" s="45" t="s">
        <v>370</v>
      </c>
      <c r="E195" s="48">
        <v>15</v>
      </c>
      <c r="F195" s="45" t="s">
        <v>226</v>
      </c>
      <c r="G195" s="45" t="s">
        <v>665</v>
      </c>
      <c r="H195" s="45" t="s">
        <v>666</v>
      </c>
    </row>
    <row r="196" spans="1:8" s="27" customFormat="1" ht="21" customHeight="1">
      <c r="A196" s="48">
        <v>7</v>
      </c>
      <c r="B196" s="45" t="s">
        <v>249</v>
      </c>
      <c r="C196" s="45" t="s">
        <v>252</v>
      </c>
      <c r="D196" s="45" t="s">
        <v>384</v>
      </c>
      <c r="E196" s="48">
        <v>16</v>
      </c>
      <c r="F196" s="45" t="s">
        <v>611</v>
      </c>
      <c r="G196" s="45" t="s">
        <v>667</v>
      </c>
      <c r="H196" s="45" t="s">
        <v>668</v>
      </c>
    </row>
    <row r="197" spans="1:8" s="27" customFormat="1" ht="21" customHeight="1">
      <c r="A197" s="48">
        <v>8</v>
      </c>
      <c r="B197" s="45" t="s">
        <v>295</v>
      </c>
      <c r="C197" s="45" t="s">
        <v>654</v>
      </c>
      <c r="D197" s="45" t="s">
        <v>655</v>
      </c>
      <c r="E197" s="48">
        <v>17</v>
      </c>
      <c r="F197" s="45" t="s">
        <v>402</v>
      </c>
      <c r="G197" s="45" t="s">
        <v>669</v>
      </c>
      <c r="H197" s="45" t="s">
        <v>670</v>
      </c>
    </row>
    <row r="198" spans="1:8" s="27" customFormat="1" ht="23.25" customHeight="1">
      <c r="A198" s="48">
        <v>9</v>
      </c>
      <c r="B198" s="45" t="s">
        <v>173</v>
      </c>
      <c r="C198" s="52" t="s">
        <v>656</v>
      </c>
      <c r="D198" s="45" t="s">
        <v>622</v>
      </c>
      <c r="E198" s="48"/>
      <c r="F198" s="45"/>
      <c r="G198" s="45"/>
      <c r="H198" s="45"/>
    </row>
    <row r="199" spans="1:8" s="66" customFormat="1" ht="22.5" customHeight="1">
      <c r="A199" s="63"/>
      <c r="B199" s="69"/>
      <c r="C199" s="69"/>
      <c r="D199" s="69"/>
      <c r="E199" s="63"/>
      <c r="F199" s="65"/>
      <c r="G199" s="63"/>
      <c r="H199" s="63"/>
    </row>
    <row r="200" spans="1:8" s="27" customFormat="1" ht="22.5" customHeight="1">
      <c r="A200" s="77" t="s">
        <v>957</v>
      </c>
      <c r="B200" s="77"/>
      <c r="C200" s="77"/>
      <c r="D200" s="77"/>
      <c r="E200" s="77"/>
      <c r="F200" s="77"/>
      <c r="G200" s="77"/>
      <c r="H200" s="77"/>
    </row>
    <row r="201" spans="1:8" s="27" customFormat="1" ht="22.5" customHeight="1">
      <c r="A201" s="76" t="s">
        <v>858</v>
      </c>
      <c r="B201" s="76"/>
      <c r="C201" s="76"/>
      <c r="D201" s="76"/>
      <c r="E201" s="76"/>
      <c r="F201" s="76"/>
      <c r="G201" s="76"/>
      <c r="H201" s="76"/>
    </row>
    <row r="202" spans="1:8" s="27" customFormat="1" ht="22.5" customHeight="1">
      <c r="A202" s="76" t="s">
        <v>819</v>
      </c>
      <c r="B202" s="76"/>
      <c r="C202" s="76"/>
      <c r="D202" s="76"/>
      <c r="E202" s="76"/>
      <c r="F202" s="76"/>
      <c r="G202" s="76"/>
      <c r="H202" s="76"/>
    </row>
    <row r="203" spans="1:8" s="27" customFormat="1" ht="22.5" customHeight="1">
      <c r="A203" s="41" t="s">
        <v>0</v>
      </c>
      <c r="B203" s="42" t="s">
        <v>39</v>
      </c>
      <c r="C203" s="41" t="s">
        <v>40</v>
      </c>
      <c r="D203" s="41" t="s">
        <v>3</v>
      </c>
      <c r="E203" s="41" t="s">
        <v>0</v>
      </c>
      <c r="F203" s="42" t="s">
        <v>39</v>
      </c>
      <c r="G203" s="41" t="s">
        <v>40</v>
      </c>
      <c r="H203" s="41" t="s">
        <v>3</v>
      </c>
    </row>
    <row r="204" spans="1:8" s="27" customFormat="1" ht="21" customHeight="1">
      <c r="A204" s="43">
        <v>1</v>
      </c>
      <c r="B204" s="58" t="s">
        <v>226</v>
      </c>
      <c r="C204" s="58" t="s">
        <v>811</v>
      </c>
      <c r="D204" s="58" t="s">
        <v>812</v>
      </c>
      <c r="E204" s="43">
        <v>4</v>
      </c>
      <c r="F204" s="58" t="s">
        <v>226</v>
      </c>
      <c r="G204" s="58" t="s">
        <v>816</v>
      </c>
      <c r="H204" s="58" t="s">
        <v>812</v>
      </c>
    </row>
    <row r="205" spans="1:8" s="27" customFormat="1" ht="21" customHeight="1">
      <c r="A205" s="43">
        <v>2</v>
      </c>
      <c r="B205" s="58" t="s">
        <v>226</v>
      </c>
      <c r="C205" s="58" t="s">
        <v>813</v>
      </c>
      <c r="D205" s="58" t="s">
        <v>812</v>
      </c>
      <c r="E205" s="43">
        <v>5</v>
      </c>
      <c r="F205" s="58" t="s">
        <v>314</v>
      </c>
      <c r="G205" s="58" t="s">
        <v>836</v>
      </c>
      <c r="H205" s="58" t="s">
        <v>835</v>
      </c>
    </row>
    <row r="206" spans="1:8" s="33" customFormat="1" ht="21" customHeight="1">
      <c r="A206" s="43">
        <v>3</v>
      </c>
      <c r="B206" s="58" t="s">
        <v>373</v>
      </c>
      <c r="C206" s="58" t="s">
        <v>814</v>
      </c>
      <c r="D206" s="58" t="s">
        <v>815</v>
      </c>
      <c r="E206" s="43">
        <v>6</v>
      </c>
      <c r="F206" s="58" t="s">
        <v>226</v>
      </c>
      <c r="G206" s="58" t="s">
        <v>817</v>
      </c>
      <c r="H206" s="58" t="s">
        <v>812</v>
      </c>
    </row>
    <row r="207" spans="1:8" s="27" customFormat="1" ht="22.5" customHeight="1">
      <c r="A207" s="76" t="s">
        <v>818</v>
      </c>
      <c r="B207" s="76"/>
      <c r="C207" s="76"/>
      <c r="D207" s="76"/>
      <c r="E207" s="76"/>
      <c r="F207" s="76"/>
      <c r="G207" s="76"/>
      <c r="H207" s="76"/>
    </row>
    <row r="208" spans="1:8" s="27" customFormat="1" ht="22.5" customHeight="1">
      <c r="A208" s="41" t="s">
        <v>0</v>
      </c>
      <c r="B208" s="42" t="s">
        <v>39</v>
      </c>
      <c r="C208" s="41" t="s">
        <v>40</v>
      </c>
      <c r="D208" s="41" t="s">
        <v>3</v>
      </c>
      <c r="E208" s="41" t="s">
        <v>0</v>
      </c>
      <c r="F208" s="42" t="s">
        <v>39</v>
      </c>
      <c r="G208" s="41" t="s">
        <v>40</v>
      </c>
      <c r="H208" s="41" t="s">
        <v>3</v>
      </c>
    </row>
    <row r="209" spans="1:8" s="27" customFormat="1" ht="19.5" customHeight="1">
      <c r="A209" s="43">
        <v>1</v>
      </c>
      <c r="B209" s="58" t="s">
        <v>373</v>
      </c>
      <c r="C209" s="58" t="s">
        <v>820</v>
      </c>
      <c r="D209" s="58" t="s">
        <v>815</v>
      </c>
      <c r="E209" s="43">
        <v>6</v>
      </c>
      <c r="F209" s="58" t="s">
        <v>314</v>
      </c>
      <c r="G209" s="58" t="s">
        <v>826</v>
      </c>
      <c r="H209" s="58" t="s">
        <v>827</v>
      </c>
    </row>
    <row r="210" spans="1:8" s="33" customFormat="1" ht="19.5" customHeight="1">
      <c r="A210" s="43">
        <v>2</v>
      </c>
      <c r="B210" s="58" t="s">
        <v>182</v>
      </c>
      <c r="C210" s="58" t="s">
        <v>821</v>
      </c>
      <c r="D210" s="58" t="s">
        <v>339</v>
      </c>
      <c r="E210" s="43">
        <v>7</v>
      </c>
      <c r="F210" s="58" t="s">
        <v>373</v>
      </c>
      <c r="G210" s="58" t="s">
        <v>828</v>
      </c>
      <c r="H210" s="58" t="s">
        <v>747</v>
      </c>
    </row>
    <row r="211" spans="1:8" s="27" customFormat="1" ht="19.5" customHeight="1">
      <c r="A211" s="43">
        <v>3</v>
      </c>
      <c r="B211" s="58" t="s">
        <v>226</v>
      </c>
      <c r="C211" s="58" t="s">
        <v>822</v>
      </c>
      <c r="D211" s="58" t="s">
        <v>812</v>
      </c>
      <c r="E211" s="43">
        <v>8</v>
      </c>
      <c r="F211" s="58" t="s">
        <v>226</v>
      </c>
      <c r="G211" s="58" t="s">
        <v>829</v>
      </c>
      <c r="H211" s="58" t="s">
        <v>830</v>
      </c>
    </row>
    <row r="212" spans="1:8" s="27" customFormat="1" ht="19.5" customHeight="1">
      <c r="A212" s="43">
        <v>4</v>
      </c>
      <c r="B212" s="58" t="s">
        <v>349</v>
      </c>
      <c r="C212" s="58" t="s">
        <v>823</v>
      </c>
      <c r="D212" s="58" t="s">
        <v>824</v>
      </c>
      <c r="E212" s="43">
        <v>9</v>
      </c>
      <c r="F212" s="58" t="s">
        <v>333</v>
      </c>
      <c r="G212" s="58" t="s">
        <v>831</v>
      </c>
      <c r="H212" s="58" t="s">
        <v>832</v>
      </c>
    </row>
    <row r="213" spans="1:8" s="27" customFormat="1" ht="19.5" customHeight="1">
      <c r="A213" s="43">
        <v>5</v>
      </c>
      <c r="B213" s="58" t="s">
        <v>249</v>
      </c>
      <c r="C213" s="58" t="s">
        <v>825</v>
      </c>
      <c r="D213" s="58" t="s">
        <v>384</v>
      </c>
      <c r="E213" s="43">
        <v>10</v>
      </c>
      <c r="F213" s="57" t="s">
        <v>314</v>
      </c>
      <c r="G213" s="43" t="s">
        <v>833</v>
      </c>
      <c r="H213" s="43" t="s">
        <v>834</v>
      </c>
    </row>
    <row r="214" spans="1:8" s="27" customFormat="1" ht="22.5" customHeight="1">
      <c r="A214" s="76" t="s">
        <v>837</v>
      </c>
      <c r="B214" s="76"/>
      <c r="C214" s="76"/>
      <c r="D214" s="76"/>
      <c r="E214" s="76"/>
      <c r="F214" s="76"/>
      <c r="G214" s="76"/>
      <c r="H214" s="76"/>
    </row>
    <row r="215" spans="1:8" s="27" customFormat="1" ht="22.5" customHeight="1">
      <c r="A215" s="41" t="s">
        <v>0</v>
      </c>
      <c r="B215" s="42" t="s">
        <v>39</v>
      </c>
      <c r="C215" s="41" t="s">
        <v>40</v>
      </c>
      <c r="D215" s="41" t="s">
        <v>3</v>
      </c>
      <c r="E215" s="41" t="s">
        <v>0</v>
      </c>
      <c r="F215" s="42" t="s">
        <v>39</v>
      </c>
      <c r="G215" s="41" t="s">
        <v>40</v>
      </c>
      <c r="H215" s="41" t="s">
        <v>3</v>
      </c>
    </row>
    <row r="216" spans="1:8" s="27" customFormat="1" ht="22.5" customHeight="1">
      <c r="A216" s="43">
        <v>1</v>
      </c>
      <c r="B216" s="58" t="s">
        <v>226</v>
      </c>
      <c r="C216" s="58" t="s">
        <v>838</v>
      </c>
      <c r="D216" s="58" t="s">
        <v>812</v>
      </c>
      <c r="E216" s="43">
        <v>8</v>
      </c>
      <c r="F216" s="58" t="s">
        <v>373</v>
      </c>
      <c r="G216" s="58" t="s">
        <v>847</v>
      </c>
      <c r="H216" s="58" t="s">
        <v>856</v>
      </c>
    </row>
    <row r="217" spans="1:8" s="33" customFormat="1" ht="22.5" customHeight="1">
      <c r="A217" s="43">
        <v>2</v>
      </c>
      <c r="B217" s="58" t="s">
        <v>173</v>
      </c>
      <c r="C217" s="58" t="s">
        <v>839</v>
      </c>
      <c r="D217" s="58" t="s">
        <v>840</v>
      </c>
      <c r="E217" s="43">
        <v>9</v>
      </c>
      <c r="F217" s="58" t="s">
        <v>173</v>
      </c>
      <c r="G217" s="58" t="s">
        <v>848</v>
      </c>
      <c r="H217" s="58" t="s">
        <v>849</v>
      </c>
    </row>
    <row r="218" spans="1:8" s="27" customFormat="1" ht="22.5" customHeight="1">
      <c r="A218" s="43">
        <v>3</v>
      </c>
      <c r="B218" s="58" t="s">
        <v>436</v>
      </c>
      <c r="C218" s="58" t="s">
        <v>841</v>
      </c>
      <c r="D218" s="58" t="s">
        <v>842</v>
      </c>
      <c r="E218" s="43">
        <v>10</v>
      </c>
      <c r="F218" s="58" t="s">
        <v>611</v>
      </c>
      <c r="G218" s="58" t="s">
        <v>850</v>
      </c>
      <c r="H218" s="58" t="s">
        <v>668</v>
      </c>
    </row>
    <row r="219" spans="1:8" s="27" customFormat="1" ht="22.5" customHeight="1">
      <c r="A219" s="43">
        <v>4</v>
      </c>
      <c r="B219" s="58" t="s">
        <v>611</v>
      </c>
      <c r="C219" s="58" t="s">
        <v>845</v>
      </c>
      <c r="D219" s="58" t="s">
        <v>754</v>
      </c>
      <c r="E219" s="43">
        <v>11</v>
      </c>
      <c r="F219" s="58" t="s">
        <v>220</v>
      </c>
      <c r="G219" s="58" t="s">
        <v>851</v>
      </c>
      <c r="H219" s="58" t="s">
        <v>852</v>
      </c>
    </row>
    <row r="220" spans="1:8" s="27" customFormat="1" ht="22.5" customHeight="1">
      <c r="A220" s="43">
        <v>5</v>
      </c>
      <c r="B220" s="58" t="s">
        <v>333</v>
      </c>
      <c r="C220" s="58" t="s">
        <v>843</v>
      </c>
      <c r="D220" s="58" t="s">
        <v>808</v>
      </c>
      <c r="E220" s="43">
        <v>12</v>
      </c>
      <c r="F220" s="58" t="s">
        <v>182</v>
      </c>
      <c r="G220" s="58" t="s">
        <v>853</v>
      </c>
      <c r="H220" s="58" t="s">
        <v>339</v>
      </c>
    </row>
    <row r="221" spans="1:8" s="27" customFormat="1" ht="22.5" customHeight="1">
      <c r="A221" s="43">
        <v>6</v>
      </c>
      <c r="B221" s="58" t="s">
        <v>226</v>
      </c>
      <c r="C221" s="58" t="s">
        <v>844</v>
      </c>
      <c r="D221" s="58" t="s">
        <v>830</v>
      </c>
      <c r="E221" s="43">
        <v>13</v>
      </c>
      <c r="F221" s="58" t="s">
        <v>173</v>
      </c>
      <c r="G221" s="58" t="s">
        <v>854</v>
      </c>
      <c r="H221" s="58" t="s">
        <v>849</v>
      </c>
    </row>
    <row r="222" spans="1:8" s="27" customFormat="1" ht="22.5" customHeight="1">
      <c r="A222" s="43">
        <v>7</v>
      </c>
      <c r="B222" s="58" t="s">
        <v>182</v>
      </c>
      <c r="C222" s="58" t="s">
        <v>846</v>
      </c>
      <c r="D222" s="58" t="s">
        <v>339</v>
      </c>
      <c r="E222" s="43">
        <v>14</v>
      </c>
      <c r="F222" s="58" t="s">
        <v>182</v>
      </c>
      <c r="G222" s="58" t="s">
        <v>855</v>
      </c>
      <c r="H222" s="58" t="s">
        <v>339</v>
      </c>
    </row>
    <row r="223" spans="1:8" s="27" customFormat="1" ht="22.5" customHeight="1">
      <c r="A223" s="64"/>
      <c r="B223" s="72"/>
      <c r="C223" s="72"/>
      <c r="D223" s="72"/>
      <c r="E223" s="64"/>
      <c r="F223" s="72"/>
      <c r="G223" s="72"/>
      <c r="H223" s="72"/>
    </row>
    <row r="224" spans="1:8" s="27" customFormat="1" ht="22.5" customHeight="1">
      <c r="A224" s="76" t="s">
        <v>908</v>
      </c>
      <c r="B224" s="76"/>
      <c r="C224" s="76"/>
      <c r="D224" s="76"/>
      <c r="E224" s="76"/>
      <c r="F224" s="76"/>
      <c r="G224" s="76"/>
      <c r="H224" s="76"/>
    </row>
    <row r="225" spans="1:8" s="27" customFormat="1" ht="22.5" customHeight="1">
      <c r="A225" s="76" t="s">
        <v>857</v>
      </c>
      <c r="B225" s="76"/>
      <c r="C225" s="76"/>
      <c r="D225" s="76"/>
      <c r="E225" s="76"/>
      <c r="F225" s="76"/>
      <c r="G225" s="76"/>
      <c r="H225" s="76"/>
    </row>
    <row r="226" spans="1:8" s="27" customFormat="1" ht="22.5" customHeight="1">
      <c r="A226" s="41" t="s">
        <v>0</v>
      </c>
      <c r="B226" s="42" t="s">
        <v>39</v>
      </c>
      <c r="C226" s="41" t="s">
        <v>40</v>
      </c>
      <c r="D226" s="41" t="s">
        <v>3</v>
      </c>
      <c r="E226" s="41" t="s">
        <v>0</v>
      </c>
      <c r="F226" s="42" t="s">
        <v>39</v>
      </c>
      <c r="G226" s="41" t="s">
        <v>40</v>
      </c>
      <c r="H226" s="41" t="s">
        <v>3</v>
      </c>
    </row>
    <row r="227" spans="1:8" s="27" customFormat="1" ht="22.5" customHeight="1">
      <c r="A227" s="43">
        <v>1</v>
      </c>
      <c r="B227" s="58" t="s">
        <v>220</v>
      </c>
      <c r="C227" s="58" t="s">
        <v>859</v>
      </c>
      <c r="D227" s="58" t="s">
        <v>358</v>
      </c>
      <c r="E227" s="43">
        <v>5</v>
      </c>
      <c r="F227" s="58" t="s">
        <v>295</v>
      </c>
      <c r="G227" s="58" t="s">
        <v>296</v>
      </c>
      <c r="H227" s="58" t="s">
        <v>864</v>
      </c>
    </row>
    <row r="228" spans="1:8" s="27" customFormat="1" ht="22.5" customHeight="1">
      <c r="A228" s="43">
        <v>2</v>
      </c>
      <c r="B228" s="58" t="s">
        <v>182</v>
      </c>
      <c r="C228" s="58" t="s">
        <v>860</v>
      </c>
      <c r="D228" s="58" t="s">
        <v>339</v>
      </c>
      <c r="E228" s="43">
        <v>6</v>
      </c>
      <c r="F228" s="58" t="s">
        <v>173</v>
      </c>
      <c r="G228" s="58" t="s">
        <v>865</v>
      </c>
      <c r="H228" s="58" t="s">
        <v>866</v>
      </c>
    </row>
    <row r="229" spans="1:8" s="33" customFormat="1" ht="22.5" customHeight="1">
      <c r="A229" s="43">
        <v>3</v>
      </c>
      <c r="B229" s="58" t="s">
        <v>295</v>
      </c>
      <c r="C229" s="58" t="s">
        <v>861</v>
      </c>
      <c r="D229" s="58" t="s">
        <v>862</v>
      </c>
      <c r="E229" s="43">
        <v>7</v>
      </c>
      <c r="F229" s="58" t="s">
        <v>226</v>
      </c>
      <c r="G229" s="58" t="s">
        <v>867</v>
      </c>
      <c r="H229" s="58" t="s">
        <v>830</v>
      </c>
    </row>
    <row r="230" spans="1:8" s="27" customFormat="1" ht="22.5" customHeight="1">
      <c r="A230" s="43">
        <v>4</v>
      </c>
      <c r="B230" s="58" t="s">
        <v>182</v>
      </c>
      <c r="C230" s="58" t="s">
        <v>863</v>
      </c>
      <c r="D230" s="58" t="s">
        <v>339</v>
      </c>
      <c r="E230" s="43"/>
      <c r="F230" s="58"/>
      <c r="G230" s="58"/>
      <c r="H230" s="58"/>
    </row>
    <row r="231" spans="1:8" s="27" customFormat="1" ht="22.5" customHeight="1">
      <c r="A231" s="76" t="s">
        <v>868</v>
      </c>
      <c r="B231" s="76"/>
      <c r="C231" s="76"/>
      <c r="D231" s="76"/>
      <c r="E231" s="76"/>
      <c r="F231" s="76"/>
      <c r="G231" s="76"/>
      <c r="H231" s="76"/>
    </row>
    <row r="232" spans="1:8" s="27" customFormat="1" ht="22.5" customHeight="1">
      <c r="A232" s="41" t="s">
        <v>0</v>
      </c>
      <c r="B232" s="42" t="s">
        <v>39</v>
      </c>
      <c r="C232" s="41" t="s">
        <v>40</v>
      </c>
      <c r="D232" s="41" t="s">
        <v>3</v>
      </c>
      <c r="E232" s="41" t="s">
        <v>0</v>
      </c>
      <c r="F232" s="42" t="s">
        <v>39</v>
      </c>
      <c r="G232" s="41" t="s">
        <v>40</v>
      </c>
      <c r="H232" s="41" t="s">
        <v>3</v>
      </c>
    </row>
    <row r="233" spans="1:8" s="27" customFormat="1" ht="22.5" customHeight="1">
      <c r="A233" s="43">
        <v>1</v>
      </c>
      <c r="B233" s="58" t="s">
        <v>182</v>
      </c>
      <c r="C233" s="58" t="s">
        <v>869</v>
      </c>
      <c r="D233" s="58" t="s">
        <v>339</v>
      </c>
      <c r="E233" s="43">
        <v>8</v>
      </c>
      <c r="F233" s="58" t="s">
        <v>173</v>
      </c>
      <c r="G233" s="58" t="s">
        <v>881</v>
      </c>
      <c r="H233" s="58" t="s">
        <v>376</v>
      </c>
    </row>
    <row r="234" spans="1:8" s="33" customFormat="1" ht="22.5" customHeight="1">
      <c r="A234" s="43">
        <v>2</v>
      </c>
      <c r="B234" s="58" t="s">
        <v>226</v>
      </c>
      <c r="C234" s="58" t="s">
        <v>870</v>
      </c>
      <c r="D234" s="58" t="s">
        <v>871</v>
      </c>
      <c r="E234" s="43">
        <v>9</v>
      </c>
      <c r="F234" s="58" t="s">
        <v>373</v>
      </c>
      <c r="G234" s="58" t="s">
        <v>882</v>
      </c>
      <c r="H234" s="58" t="s">
        <v>883</v>
      </c>
    </row>
    <row r="235" spans="1:8" s="27" customFormat="1" ht="22.5" customHeight="1">
      <c r="A235" s="43">
        <v>3</v>
      </c>
      <c r="B235" s="58" t="s">
        <v>373</v>
      </c>
      <c r="C235" s="58" t="s">
        <v>872</v>
      </c>
      <c r="D235" s="58" t="s">
        <v>873</v>
      </c>
      <c r="E235" s="43">
        <v>10</v>
      </c>
      <c r="F235" s="58" t="s">
        <v>349</v>
      </c>
      <c r="G235" s="58" t="s">
        <v>884</v>
      </c>
      <c r="H235" s="58" t="s">
        <v>824</v>
      </c>
    </row>
    <row r="236" spans="1:8" s="27" customFormat="1" ht="22.5" customHeight="1">
      <c r="A236" s="43">
        <v>4</v>
      </c>
      <c r="B236" s="58" t="s">
        <v>254</v>
      </c>
      <c r="C236" s="58" t="s">
        <v>874</v>
      </c>
      <c r="D236" s="58" t="s">
        <v>880</v>
      </c>
      <c r="E236" s="43">
        <v>11</v>
      </c>
      <c r="F236" s="58" t="s">
        <v>226</v>
      </c>
      <c r="G236" s="58" t="s">
        <v>885</v>
      </c>
      <c r="H236" s="58" t="s">
        <v>879</v>
      </c>
    </row>
    <row r="237" spans="1:8" s="27" customFormat="1" ht="22.5" customHeight="1">
      <c r="A237" s="43">
        <v>5</v>
      </c>
      <c r="B237" s="58" t="s">
        <v>173</v>
      </c>
      <c r="C237" s="58" t="s">
        <v>875</v>
      </c>
      <c r="D237" s="58" t="s">
        <v>866</v>
      </c>
      <c r="E237" s="43">
        <v>12</v>
      </c>
      <c r="F237" s="58" t="s">
        <v>226</v>
      </c>
      <c r="G237" s="58" t="s">
        <v>886</v>
      </c>
      <c r="H237" s="58" t="s">
        <v>830</v>
      </c>
    </row>
    <row r="238" spans="1:8" s="27" customFormat="1" ht="22.5" customHeight="1">
      <c r="A238" s="43">
        <v>6</v>
      </c>
      <c r="B238" s="58" t="s">
        <v>295</v>
      </c>
      <c r="C238" s="58" t="s">
        <v>876</v>
      </c>
      <c r="D238" s="58" t="s">
        <v>877</v>
      </c>
      <c r="E238" s="43">
        <v>13</v>
      </c>
      <c r="F238" s="58" t="s">
        <v>226</v>
      </c>
      <c r="G238" s="58" t="s">
        <v>887</v>
      </c>
      <c r="H238" s="58" t="s">
        <v>830</v>
      </c>
    </row>
    <row r="239" spans="1:8" s="27" customFormat="1" ht="22.5" customHeight="1">
      <c r="A239" s="43">
        <v>7</v>
      </c>
      <c r="B239" s="58" t="s">
        <v>226</v>
      </c>
      <c r="C239" s="58" t="s">
        <v>878</v>
      </c>
      <c r="D239" s="58" t="s">
        <v>879</v>
      </c>
      <c r="E239" s="31"/>
      <c r="F239" s="58"/>
      <c r="G239" s="58"/>
      <c r="H239" s="58"/>
    </row>
    <row r="240" spans="1:8" s="27" customFormat="1" ht="22.5" customHeight="1">
      <c r="A240" s="76" t="s">
        <v>888</v>
      </c>
      <c r="B240" s="76"/>
      <c r="C240" s="76"/>
      <c r="D240" s="76"/>
      <c r="E240" s="76"/>
      <c r="F240" s="76"/>
      <c r="G240" s="76"/>
      <c r="H240" s="76"/>
    </row>
    <row r="241" spans="1:8" s="27" customFormat="1" ht="22.5" customHeight="1">
      <c r="A241" s="41" t="s">
        <v>0</v>
      </c>
      <c r="B241" s="42" t="s">
        <v>39</v>
      </c>
      <c r="C241" s="41" t="s">
        <v>40</v>
      </c>
      <c r="D241" s="41" t="s">
        <v>3</v>
      </c>
      <c r="E241" s="41" t="s">
        <v>0</v>
      </c>
      <c r="F241" s="42" t="s">
        <v>39</v>
      </c>
      <c r="G241" s="41" t="s">
        <v>40</v>
      </c>
      <c r="H241" s="41" t="s">
        <v>3</v>
      </c>
    </row>
    <row r="242" spans="1:8" s="27" customFormat="1" ht="22.5" customHeight="1">
      <c r="A242" s="43">
        <v>1</v>
      </c>
      <c r="B242" s="58" t="s">
        <v>173</v>
      </c>
      <c r="C242" s="58" t="s">
        <v>907</v>
      </c>
      <c r="D242" s="58" t="s">
        <v>866</v>
      </c>
      <c r="E242" s="43">
        <v>9</v>
      </c>
      <c r="F242" s="58" t="s">
        <v>310</v>
      </c>
      <c r="G242" s="58" t="s">
        <v>895</v>
      </c>
      <c r="H242" s="58" t="s">
        <v>703</v>
      </c>
    </row>
    <row r="243" spans="1:8" s="33" customFormat="1" ht="22.5" customHeight="1">
      <c r="A243" s="43">
        <v>2</v>
      </c>
      <c r="B243" s="58" t="s">
        <v>182</v>
      </c>
      <c r="C243" s="58" t="s">
        <v>889</v>
      </c>
      <c r="D243" s="58" t="s">
        <v>339</v>
      </c>
      <c r="E243" s="43">
        <v>10</v>
      </c>
      <c r="F243" s="58" t="s">
        <v>220</v>
      </c>
      <c r="G243" s="58" t="s">
        <v>896</v>
      </c>
      <c r="H243" s="58" t="s">
        <v>905</v>
      </c>
    </row>
    <row r="244" spans="1:8" s="27" customFormat="1" ht="22.5" customHeight="1">
      <c r="A244" s="43">
        <v>3</v>
      </c>
      <c r="B244" s="58" t="s">
        <v>436</v>
      </c>
      <c r="C244" s="58" t="s">
        <v>890</v>
      </c>
      <c r="D244" s="58" t="s">
        <v>842</v>
      </c>
      <c r="E244" s="43">
        <v>11</v>
      </c>
      <c r="F244" s="58" t="s">
        <v>220</v>
      </c>
      <c r="G244" s="58" t="s">
        <v>897</v>
      </c>
      <c r="H244" s="58" t="s">
        <v>358</v>
      </c>
    </row>
    <row r="245" spans="1:8" s="27" customFormat="1" ht="22.5" customHeight="1">
      <c r="A245" s="43">
        <v>4</v>
      </c>
      <c r="B245" s="58" t="s">
        <v>436</v>
      </c>
      <c r="C245" s="58" t="s">
        <v>891</v>
      </c>
      <c r="D245" s="58" t="s">
        <v>842</v>
      </c>
      <c r="E245" s="43">
        <v>12</v>
      </c>
      <c r="F245" s="58" t="s">
        <v>182</v>
      </c>
      <c r="G245" s="58" t="s">
        <v>898</v>
      </c>
      <c r="H245" s="58" t="s">
        <v>339</v>
      </c>
    </row>
    <row r="246" spans="1:8" s="27" customFormat="1" ht="22.5" customHeight="1">
      <c r="A246" s="43">
        <v>5</v>
      </c>
      <c r="B246" s="58" t="s">
        <v>349</v>
      </c>
      <c r="C246" s="58" t="s">
        <v>892</v>
      </c>
      <c r="D246" s="58" t="s">
        <v>824</v>
      </c>
      <c r="E246" s="43">
        <v>13</v>
      </c>
      <c r="F246" s="58" t="s">
        <v>249</v>
      </c>
      <c r="G246" s="58" t="s">
        <v>899</v>
      </c>
      <c r="H246" s="58" t="s">
        <v>384</v>
      </c>
    </row>
    <row r="247" spans="1:8" s="27" customFormat="1" ht="22.5" customHeight="1">
      <c r="A247" s="43">
        <v>6</v>
      </c>
      <c r="B247" s="58" t="s">
        <v>182</v>
      </c>
      <c r="C247" s="58" t="s">
        <v>893</v>
      </c>
      <c r="D247" s="58" t="s">
        <v>339</v>
      </c>
      <c r="E247" s="43">
        <v>14</v>
      </c>
      <c r="F247" s="58" t="s">
        <v>295</v>
      </c>
      <c r="G247" s="58" t="s">
        <v>900</v>
      </c>
      <c r="H247" s="58" t="s">
        <v>862</v>
      </c>
    </row>
    <row r="248" spans="1:8" s="27" customFormat="1" ht="22.5" customHeight="1">
      <c r="A248" s="43">
        <v>7</v>
      </c>
      <c r="B248" s="58" t="s">
        <v>373</v>
      </c>
      <c r="C248" s="58" t="s">
        <v>894</v>
      </c>
      <c r="D248" s="58" t="s">
        <v>710</v>
      </c>
      <c r="E248" s="43">
        <v>15</v>
      </c>
      <c r="F248" s="58" t="s">
        <v>254</v>
      </c>
      <c r="G248" s="58" t="s">
        <v>901</v>
      </c>
      <c r="H248" s="58" t="s">
        <v>902</v>
      </c>
    </row>
    <row r="249" spans="1:8" s="27" customFormat="1" ht="22.5" customHeight="1">
      <c r="A249" s="43">
        <v>8</v>
      </c>
      <c r="B249" s="58" t="s">
        <v>436</v>
      </c>
      <c r="C249" s="58" t="s">
        <v>906</v>
      </c>
      <c r="D249" s="58" t="s">
        <v>842</v>
      </c>
      <c r="E249" s="43">
        <v>16</v>
      </c>
      <c r="F249" s="58" t="s">
        <v>333</v>
      </c>
      <c r="G249" s="58" t="s">
        <v>903</v>
      </c>
      <c r="H249" s="58" t="s">
        <v>904</v>
      </c>
    </row>
    <row r="250" spans="1:8" s="27" customFormat="1" ht="22.5" customHeight="1">
      <c r="A250" s="59"/>
      <c r="B250" s="60"/>
      <c r="C250" s="60"/>
      <c r="D250" s="60"/>
      <c r="E250" s="59"/>
      <c r="F250" s="60"/>
      <c r="G250" s="60"/>
      <c r="H250" s="60"/>
    </row>
    <row r="251" spans="1:8" s="27" customFormat="1" ht="22.5" customHeight="1">
      <c r="A251" s="76" t="s">
        <v>956</v>
      </c>
      <c r="B251" s="76"/>
      <c r="C251" s="76"/>
      <c r="D251" s="76"/>
      <c r="E251" s="76"/>
      <c r="F251" s="76"/>
      <c r="G251" s="76"/>
      <c r="H251" s="76"/>
    </row>
    <row r="252" spans="1:8" s="27" customFormat="1" ht="22.5" customHeight="1">
      <c r="A252" s="76" t="s">
        <v>909</v>
      </c>
      <c r="B252" s="76"/>
      <c r="C252" s="76"/>
      <c r="D252" s="76"/>
      <c r="E252" s="76"/>
      <c r="F252" s="76"/>
      <c r="G252" s="76"/>
      <c r="H252" s="76"/>
    </row>
    <row r="253" spans="1:8" s="27" customFormat="1" ht="22.5" customHeight="1">
      <c r="A253" s="41" t="s">
        <v>0</v>
      </c>
      <c r="B253" s="42" t="s">
        <v>39</v>
      </c>
      <c r="C253" s="41" t="s">
        <v>40</v>
      </c>
      <c r="D253" s="41" t="s">
        <v>3</v>
      </c>
      <c r="E253" s="41" t="s">
        <v>0</v>
      </c>
      <c r="F253" s="42" t="s">
        <v>39</v>
      </c>
      <c r="G253" s="41" t="s">
        <v>40</v>
      </c>
      <c r="H253" s="41" t="s">
        <v>3</v>
      </c>
    </row>
    <row r="254" spans="1:8" s="27" customFormat="1" ht="19.5" customHeight="1">
      <c r="A254" s="43">
        <v>1</v>
      </c>
      <c r="B254" s="58" t="s">
        <v>611</v>
      </c>
      <c r="C254" s="58" t="s">
        <v>910</v>
      </c>
      <c r="D254" s="58" t="s">
        <v>911</v>
      </c>
      <c r="E254" s="43">
        <v>5</v>
      </c>
      <c r="F254" s="58" t="s">
        <v>295</v>
      </c>
      <c r="G254" s="58" t="s">
        <v>916</v>
      </c>
      <c r="H254" s="58" t="s">
        <v>655</v>
      </c>
    </row>
    <row r="255" spans="1:8" s="27" customFormat="1" ht="19.5" customHeight="1">
      <c r="A255" s="43">
        <v>2</v>
      </c>
      <c r="B255" s="58" t="s">
        <v>314</v>
      </c>
      <c r="C255" s="58" t="s">
        <v>912</v>
      </c>
      <c r="D255" s="58" t="s">
        <v>348</v>
      </c>
      <c r="E255" s="43">
        <v>6</v>
      </c>
      <c r="F255" s="58" t="s">
        <v>314</v>
      </c>
      <c r="G255" s="58" t="s">
        <v>919</v>
      </c>
      <c r="H255" s="58" t="s">
        <v>917</v>
      </c>
    </row>
    <row r="256" spans="1:8" s="33" customFormat="1" ht="19.5" customHeight="1">
      <c r="A256" s="43">
        <v>3</v>
      </c>
      <c r="B256" s="58" t="s">
        <v>373</v>
      </c>
      <c r="C256" s="58" t="s">
        <v>913</v>
      </c>
      <c r="D256" s="58" t="s">
        <v>914</v>
      </c>
      <c r="E256" s="43">
        <v>7</v>
      </c>
      <c r="F256" s="58" t="s">
        <v>367</v>
      </c>
      <c r="G256" s="58" t="s">
        <v>918</v>
      </c>
      <c r="H256" s="58" t="s">
        <v>370</v>
      </c>
    </row>
    <row r="257" spans="1:8" s="27" customFormat="1" ht="19.5" customHeight="1">
      <c r="A257" s="43">
        <v>4</v>
      </c>
      <c r="B257" s="58" t="s">
        <v>373</v>
      </c>
      <c r="C257" s="58" t="s">
        <v>920</v>
      </c>
      <c r="D257" s="58" t="s">
        <v>915</v>
      </c>
      <c r="E257" s="43"/>
      <c r="F257" s="58"/>
      <c r="G257" s="58"/>
      <c r="H257" s="58"/>
    </row>
    <row r="258" spans="1:8" s="27" customFormat="1" ht="22.5" customHeight="1">
      <c r="A258" s="76" t="s">
        <v>921</v>
      </c>
      <c r="B258" s="76"/>
      <c r="C258" s="76"/>
      <c r="D258" s="76"/>
      <c r="E258" s="76"/>
      <c r="F258" s="76"/>
      <c r="G258" s="76"/>
      <c r="H258" s="76"/>
    </row>
    <row r="259" spans="1:8" s="27" customFormat="1" ht="22.5" customHeight="1">
      <c r="A259" s="41" t="s">
        <v>0</v>
      </c>
      <c r="B259" s="42" t="s">
        <v>39</v>
      </c>
      <c r="C259" s="41" t="s">
        <v>40</v>
      </c>
      <c r="D259" s="41" t="s">
        <v>3</v>
      </c>
      <c r="E259" s="41" t="s">
        <v>0</v>
      </c>
      <c r="F259" s="42" t="s">
        <v>39</v>
      </c>
      <c r="G259" s="41" t="s">
        <v>40</v>
      </c>
      <c r="H259" s="41" t="s">
        <v>3</v>
      </c>
    </row>
    <row r="260" spans="1:8" s="27" customFormat="1" ht="18.75" customHeight="1">
      <c r="A260" s="43">
        <v>1</v>
      </c>
      <c r="B260" s="58" t="s">
        <v>254</v>
      </c>
      <c r="C260" s="58" t="s">
        <v>259</v>
      </c>
      <c r="D260" s="58" t="s">
        <v>784</v>
      </c>
      <c r="E260" s="43">
        <v>7</v>
      </c>
      <c r="F260" s="58" t="s">
        <v>173</v>
      </c>
      <c r="G260" s="58" t="s">
        <v>929</v>
      </c>
      <c r="H260" s="58" t="s">
        <v>936</v>
      </c>
    </row>
    <row r="261" spans="1:8" s="33" customFormat="1" ht="18.75" customHeight="1">
      <c r="A261" s="43">
        <v>2</v>
      </c>
      <c r="B261" s="58" t="s">
        <v>619</v>
      </c>
      <c r="C261" s="58" t="s">
        <v>922</v>
      </c>
      <c r="D261" s="58" t="s">
        <v>923</v>
      </c>
      <c r="E261" s="43">
        <v>8</v>
      </c>
      <c r="F261" s="58" t="s">
        <v>373</v>
      </c>
      <c r="G261" s="58" t="s">
        <v>930</v>
      </c>
      <c r="H261" s="58" t="s">
        <v>931</v>
      </c>
    </row>
    <row r="262" spans="1:8" s="33" customFormat="1" ht="18.75" customHeight="1">
      <c r="A262" s="43">
        <v>3</v>
      </c>
      <c r="B262" s="58" t="s">
        <v>295</v>
      </c>
      <c r="C262" s="58" t="s">
        <v>924</v>
      </c>
      <c r="D262" s="58" t="s">
        <v>925</v>
      </c>
      <c r="E262" s="43">
        <v>9</v>
      </c>
      <c r="F262" s="58" t="s">
        <v>611</v>
      </c>
      <c r="G262" s="58" t="s">
        <v>932</v>
      </c>
      <c r="H262" s="58" t="s">
        <v>668</v>
      </c>
    </row>
    <row r="263" spans="1:8" s="27" customFormat="1" ht="18.75" customHeight="1">
      <c r="A263" s="43">
        <v>4</v>
      </c>
      <c r="B263" s="58" t="s">
        <v>226</v>
      </c>
      <c r="C263" s="58" t="s">
        <v>926</v>
      </c>
      <c r="D263" s="58" t="s">
        <v>927</v>
      </c>
      <c r="E263" s="43">
        <v>10</v>
      </c>
      <c r="F263" s="58" t="s">
        <v>310</v>
      </c>
      <c r="G263" s="58" t="s">
        <v>933</v>
      </c>
      <c r="H263" s="58" t="s">
        <v>663</v>
      </c>
    </row>
    <row r="264" spans="1:8" s="27" customFormat="1" ht="18.75" customHeight="1">
      <c r="A264" s="43">
        <v>5</v>
      </c>
      <c r="B264" s="58" t="s">
        <v>254</v>
      </c>
      <c r="C264" s="58" t="s">
        <v>258</v>
      </c>
      <c r="D264" s="58" t="s">
        <v>784</v>
      </c>
      <c r="E264" s="43">
        <v>11</v>
      </c>
      <c r="F264" s="58" t="s">
        <v>173</v>
      </c>
      <c r="G264" s="58" t="s">
        <v>934</v>
      </c>
      <c r="H264" s="58" t="s">
        <v>935</v>
      </c>
    </row>
    <row r="265" spans="1:8" s="27" customFormat="1" ht="18.75" customHeight="1">
      <c r="A265" s="43">
        <v>6</v>
      </c>
      <c r="B265" s="58" t="s">
        <v>333</v>
      </c>
      <c r="C265" s="58" t="s">
        <v>198</v>
      </c>
      <c r="D265" s="58" t="s">
        <v>928</v>
      </c>
      <c r="E265" s="31"/>
      <c r="F265" s="61"/>
      <c r="G265" s="31"/>
      <c r="H265" s="31"/>
    </row>
    <row r="266" spans="1:8" s="27" customFormat="1" ht="22.5" customHeight="1">
      <c r="A266" s="76" t="s">
        <v>937</v>
      </c>
      <c r="B266" s="76"/>
      <c r="C266" s="76"/>
      <c r="D266" s="76"/>
      <c r="E266" s="76"/>
      <c r="F266" s="76"/>
      <c r="G266" s="76"/>
      <c r="H266" s="76"/>
    </row>
    <row r="267" spans="1:8" s="27" customFormat="1" ht="22.5" customHeight="1">
      <c r="A267" s="41" t="s">
        <v>0</v>
      </c>
      <c r="B267" s="42" t="s">
        <v>39</v>
      </c>
      <c r="C267" s="41" t="s">
        <v>40</v>
      </c>
      <c r="D267" s="41" t="s">
        <v>3</v>
      </c>
      <c r="E267" s="41" t="s">
        <v>0</v>
      </c>
      <c r="F267" s="42" t="s">
        <v>39</v>
      </c>
      <c r="G267" s="41" t="s">
        <v>40</v>
      </c>
      <c r="H267" s="41" t="s">
        <v>3</v>
      </c>
    </row>
    <row r="268" spans="1:8" s="27" customFormat="1" ht="19.5" customHeight="1">
      <c r="A268" s="43">
        <v>1</v>
      </c>
      <c r="B268" s="58" t="s">
        <v>173</v>
      </c>
      <c r="C268" s="58" t="s">
        <v>955</v>
      </c>
      <c r="D268" s="58" t="s">
        <v>938</v>
      </c>
      <c r="E268" s="43">
        <v>9</v>
      </c>
      <c r="F268" s="58" t="s">
        <v>367</v>
      </c>
      <c r="G268" s="58" t="s">
        <v>947</v>
      </c>
      <c r="H268" s="58" t="s">
        <v>370</v>
      </c>
    </row>
    <row r="269" spans="1:8" s="33" customFormat="1" ht="19.5" customHeight="1">
      <c r="A269" s="43">
        <v>2</v>
      </c>
      <c r="B269" s="58" t="s">
        <v>182</v>
      </c>
      <c r="C269" s="58" t="s">
        <v>939</v>
      </c>
      <c r="D269" s="58" t="s">
        <v>339</v>
      </c>
      <c r="E269" s="43">
        <v>10</v>
      </c>
      <c r="F269" s="58" t="s">
        <v>249</v>
      </c>
      <c r="G269" s="58" t="s">
        <v>948</v>
      </c>
      <c r="H269" s="58" t="s">
        <v>384</v>
      </c>
    </row>
    <row r="270" spans="1:8" s="27" customFormat="1" ht="19.5" customHeight="1">
      <c r="A270" s="43">
        <v>3</v>
      </c>
      <c r="B270" s="58" t="s">
        <v>940</v>
      </c>
      <c r="C270" s="58" t="s">
        <v>941</v>
      </c>
      <c r="D270" s="58" t="s">
        <v>942</v>
      </c>
      <c r="E270" s="43">
        <v>11</v>
      </c>
      <c r="F270" s="58" t="s">
        <v>173</v>
      </c>
      <c r="G270" s="58" t="s">
        <v>177</v>
      </c>
      <c r="H270" s="58" t="s">
        <v>938</v>
      </c>
    </row>
    <row r="271" spans="1:8" s="27" customFormat="1" ht="19.5" customHeight="1">
      <c r="A271" s="43">
        <v>4</v>
      </c>
      <c r="B271" s="58" t="s">
        <v>226</v>
      </c>
      <c r="C271" s="58" t="s">
        <v>943</v>
      </c>
      <c r="D271" s="58" t="s">
        <v>927</v>
      </c>
      <c r="E271" s="43">
        <v>12</v>
      </c>
      <c r="F271" s="58" t="s">
        <v>373</v>
      </c>
      <c r="G271" s="58" t="s">
        <v>949</v>
      </c>
      <c r="H271" s="58" t="s">
        <v>931</v>
      </c>
    </row>
    <row r="272" spans="1:8" s="27" customFormat="1" ht="19.5" customHeight="1">
      <c r="A272" s="43">
        <v>5</v>
      </c>
      <c r="B272" s="58" t="s">
        <v>249</v>
      </c>
      <c r="C272" s="58" t="s">
        <v>944</v>
      </c>
      <c r="D272" s="58" t="s">
        <v>384</v>
      </c>
      <c r="E272" s="43">
        <v>13</v>
      </c>
      <c r="F272" s="58" t="s">
        <v>226</v>
      </c>
      <c r="G272" s="58" t="s">
        <v>950</v>
      </c>
      <c r="H272" s="58" t="s">
        <v>879</v>
      </c>
    </row>
    <row r="273" spans="1:8" s="27" customFormat="1" ht="19.5" customHeight="1">
      <c r="A273" s="43">
        <v>6</v>
      </c>
      <c r="B273" s="58" t="s">
        <v>226</v>
      </c>
      <c r="C273" s="58" t="s">
        <v>954</v>
      </c>
      <c r="D273" s="58" t="s">
        <v>927</v>
      </c>
      <c r="E273" s="43">
        <v>14</v>
      </c>
      <c r="F273" s="58" t="s">
        <v>349</v>
      </c>
      <c r="G273" s="58" t="s">
        <v>951</v>
      </c>
      <c r="H273" s="58" t="s">
        <v>953</v>
      </c>
    </row>
    <row r="274" spans="1:8" s="27" customFormat="1" ht="19.5" customHeight="1">
      <c r="A274" s="43">
        <v>7</v>
      </c>
      <c r="B274" s="58" t="s">
        <v>226</v>
      </c>
      <c r="C274" s="58" t="s">
        <v>945</v>
      </c>
      <c r="D274" s="58" t="s">
        <v>927</v>
      </c>
      <c r="E274" s="43">
        <v>15</v>
      </c>
      <c r="F274" s="58" t="s">
        <v>373</v>
      </c>
      <c r="G274" s="58" t="s">
        <v>952</v>
      </c>
      <c r="H274" s="58" t="s">
        <v>374</v>
      </c>
    </row>
    <row r="275" spans="1:8" s="27" customFormat="1" ht="19.5" customHeight="1">
      <c r="A275" s="43">
        <v>8</v>
      </c>
      <c r="B275" s="58" t="s">
        <v>226</v>
      </c>
      <c r="C275" s="58" t="s">
        <v>946</v>
      </c>
      <c r="D275" s="58" t="s">
        <v>830</v>
      </c>
      <c r="E275" s="31"/>
      <c r="F275" s="61"/>
      <c r="G275" s="31"/>
      <c r="H275" s="31"/>
    </row>
    <row r="276" spans="1:8" s="27" customFormat="1" ht="19.5" customHeight="1">
      <c r="A276" s="64"/>
      <c r="B276" s="72"/>
      <c r="C276" s="72"/>
      <c r="D276" s="72"/>
      <c r="E276" s="70"/>
      <c r="F276" s="73"/>
      <c r="G276" s="70"/>
      <c r="H276" s="70"/>
    </row>
    <row r="277" spans="1:8" s="25" customFormat="1" ht="22.5" customHeight="1">
      <c r="A277" s="89" t="s">
        <v>805</v>
      </c>
      <c r="B277" s="89"/>
      <c r="C277" s="89"/>
      <c r="D277" s="89"/>
      <c r="E277" s="89"/>
      <c r="F277" s="89"/>
      <c r="G277" s="89"/>
      <c r="H277" s="89"/>
    </row>
    <row r="278" spans="1:11" s="25" customFormat="1" ht="25.5" customHeight="1">
      <c r="A278" s="89" t="s">
        <v>202</v>
      </c>
      <c r="B278" s="89"/>
      <c r="C278" s="89"/>
      <c r="D278" s="89"/>
      <c r="E278" s="89"/>
      <c r="F278" s="89"/>
      <c r="G278" s="89"/>
      <c r="H278" s="89"/>
      <c r="J278" s="62"/>
      <c r="K278" s="62"/>
    </row>
    <row r="279" spans="1:11" s="37" customFormat="1" ht="35.25" customHeight="1">
      <c r="A279" s="41" t="s">
        <v>0</v>
      </c>
      <c r="B279" s="42" t="s">
        <v>4</v>
      </c>
      <c r="C279" s="41" t="s">
        <v>41</v>
      </c>
      <c r="D279" s="41" t="s">
        <v>3</v>
      </c>
      <c r="E279" s="41" t="s">
        <v>179</v>
      </c>
      <c r="F279" s="41" t="s">
        <v>180</v>
      </c>
      <c r="G279" s="41" t="s">
        <v>181</v>
      </c>
      <c r="H279" s="41" t="s">
        <v>3</v>
      </c>
      <c r="J279" s="39"/>
      <c r="K279" s="39"/>
    </row>
    <row r="280" spans="1:11" s="25" customFormat="1" ht="22.5" customHeight="1">
      <c r="A280" s="90">
        <v>1</v>
      </c>
      <c r="B280" s="90" t="s">
        <v>174</v>
      </c>
      <c r="C280" s="19" t="s">
        <v>175</v>
      </c>
      <c r="D280" s="82" t="s">
        <v>178</v>
      </c>
      <c r="E280" s="80">
        <v>3</v>
      </c>
      <c r="F280" s="82" t="s">
        <v>189</v>
      </c>
      <c r="G280" s="19" t="s">
        <v>986</v>
      </c>
      <c r="H280" s="82" t="s">
        <v>194</v>
      </c>
      <c r="J280" s="62"/>
      <c r="K280" s="62"/>
    </row>
    <row r="281" spans="1:11" s="25" customFormat="1" ht="22.5" customHeight="1">
      <c r="A281" s="90"/>
      <c r="B281" s="90"/>
      <c r="C281" s="19" t="s">
        <v>176</v>
      </c>
      <c r="D281" s="82"/>
      <c r="E281" s="80"/>
      <c r="F281" s="82"/>
      <c r="G281" s="19" t="s">
        <v>190</v>
      </c>
      <c r="H281" s="82"/>
      <c r="J281" s="62"/>
      <c r="K281" s="62"/>
    </row>
    <row r="282" spans="1:11" s="25" customFormat="1" ht="22.5" customHeight="1">
      <c r="A282" s="90"/>
      <c r="B282" s="90"/>
      <c r="C282" s="19" t="s">
        <v>984</v>
      </c>
      <c r="D282" s="82"/>
      <c r="E282" s="80"/>
      <c r="F282" s="82"/>
      <c r="G282" s="19" t="s">
        <v>191</v>
      </c>
      <c r="H282" s="82"/>
      <c r="J282" s="62"/>
      <c r="K282" s="62"/>
    </row>
    <row r="283" spans="1:11" s="25" customFormat="1" ht="22.5" customHeight="1">
      <c r="A283" s="90"/>
      <c r="B283" s="90"/>
      <c r="C283" s="19" t="s">
        <v>177</v>
      </c>
      <c r="D283" s="82"/>
      <c r="E283" s="80"/>
      <c r="F283" s="82"/>
      <c r="G283" s="19" t="s">
        <v>192</v>
      </c>
      <c r="H283" s="82"/>
      <c r="J283" s="62"/>
      <c r="K283" s="62"/>
    </row>
    <row r="284" spans="1:11" s="25" customFormat="1" ht="22.5" customHeight="1">
      <c r="A284" s="90"/>
      <c r="B284" s="90"/>
      <c r="C284" s="19" t="s">
        <v>985</v>
      </c>
      <c r="D284" s="82"/>
      <c r="E284" s="80"/>
      <c r="F284" s="82"/>
      <c r="G284" s="19" t="s">
        <v>193</v>
      </c>
      <c r="H284" s="82"/>
      <c r="J284" s="62"/>
      <c r="K284" s="62"/>
    </row>
    <row r="285" spans="1:11" s="25" customFormat="1" ht="22.5" customHeight="1">
      <c r="A285" s="90">
        <v>2</v>
      </c>
      <c r="B285" s="81" t="s">
        <v>182</v>
      </c>
      <c r="C285" s="19" t="s">
        <v>183</v>
      </c>
      <c r="D285" s="82" t="s">
        <v>188</v>
      </c>
      <c r="E285" s="80">
        <v>4</v>
      </c>
      <c r="F285" s="81" t="s">
        <v>195</v>
      </c>
      <c r="G285" s="19" t="s">
        <v>196</v>
      </c>
      <c r="H285" s="80" t="s">
        <v>201</v>
      </c>
      <c r="J285" s="62"/>
      <c r="K285" s="62"/>
    </row>
    <row r="286" spans="1:11" s="25" customFormat="1" ht="22.5" customHeight="1">
      <c r="A286" s="90"/>
      <c r="B286" s="81"/>
      <c r="C286" s="19" t="s">
        <v>184</v>
      </c>
      <c r="D286" s="81"/>
      <c r="E286" s="80"/>
      <c r="F286" s="81"/>
      <c r="G286" s="19" t="s">
        <v>197</v>
      </c>
      <c r="H286" s="94"/>
      <c r="J286" s="62"/>
      <c r="K286" s="62"/>
    </row>
    <row r="287" spans="1:11" s="25" customFormat="1" ht="22.5" customHeight="1">
      <c r="A287" s="90"/>
      <c r="B287" s="81"/>
      <c r="C287" s="19" t="s">
        <v>185</v>
      </c>
      <c r="D287" s="81"/>
      <c r="E287" s="80"/>
      <c r="F287" s="81"/>
      <c r="G287" s="19" t="s">
        <v>198</v>
      </c>
      <c r="H287" s="94"/>
      <c r="J287" s="62"/>
      <c r="K287" s="62"/>
    </row>
    <row r="288" spans="1:11" s="25" customFormat="1" ht="22.5" customHeight="1">
      <c r="A288" s="90"/>
      <c r="B288" s="81"/>
      <c r="C288" s="19" t="s">
        <v>186</v>
      </c>
      <c r="D288" s="81"/>
      <c r="E288" s="80"/>
      <c r="F288" s="81"/>
      <c r="G288" s="19" t="s">
        <v>199</v>
      </c>
      <c r="H288" s="94"/>
      <c r="J288" s="62"/>
      <c r="K288" s="62"/>
    </row>
    <row r="289" spans="1:11" s="25" customFormat="1" ht="22.5" customHeight="1">
      <c r="A289" s="90"/>
      <c r="B289" s="81"/>
      <c r="C289" s="19" t="s">
        <v>246</v>
      </c>
      <c r="D289" s="81"/>
      <c r="E289" s="80"/>
      <c r="F289" s="81"/>
      <c r="G289" s="19" t="s">
        <v>200</v>
      </c>
      <c r="H289" s="94"/>
      <c r="J289" s="62"/>
      <c r="K289" s="62"/>
    </row>
    <row r="290" spans="1:11" s="25" customFormat="1" ht="25.5" customHeight="1">
      <c r="A290" s="89" t="s">
        <v>203</v>
      </c>
      <c r="B290" s="89"/>
      <c r="C290" s="89"/>
      <c r="D290" s="89"/>
      <c r="E290" s="89"/>
      <c r="F290" s="89"/>
      <c r="G290" s="89"/>
      <c r="H290" s="89"/>
      <c r="J290" s="62"/>
      <c r="K290" s="62"/>
    </row>
    <row r="291" spans="1:11" s="37" customFormat="1" ht="35.25" customHeight="1">
      <c r="A291" s="41" t="s">
        <v>0</v>
      </c>
      <c r="B291" s="42" t="s">
        <v>4</v>
      </c>
      <c r="C291" s="41" t="s">
        <v>41</v>
      </c>
      <c r="D291" s="41" t="s">
        <v>3</v>
      </c>
      <c r="E291" s="41" t="s">
        <v>179</v>
      </c>
      <c r="F291" s="41" t="s">
        <v>180</v>
      </c>
      <c r="G291" s="41" t="s">
        <v>181</v>
      </c>
      <c r="H291" s="41" t="s">
        <v>3</v>
      </c>
      <c r="J291" s="39"/>
      <c r="K291" s="39"/>
    </row>
    <row r="292" spans="1:11" s="25" customFormat="1" ht="22.5" customHeight="1">
      <c r="A292" s="90" t="s">
        <v>204</v>
      </c>
      <c r="B292" s="82" t="s">
        <v>207</v>
      </c>
      <c r="C292" s="19" t="s">
        <v>208</v>
      </c>
      <c r="D292" s="82" t="s">
        <v>212</v>
      </c>
      <c r="E292" s="80">
        <v>4</v>
      </c>
      <c r="F292" s="81" t="s">
        <v>226</v>
      </c>
      <c r="G292" s="19" t="s">
        <v>227</v>
      </c>
      <c r="H292" s="81" t="s">
        <v>232</v>
      </c>
      <c r="J292" s="62"/>
      <c r="K292" s="62"/>
    </row>
    <row r="293" spans="1:11" s="25" customFormat="1" ht="22.5" customHeight="1">
      <c r="A293" s="90"/>
      <c r="B293" s="82"/>
      <c r="C293" s="19" t="s">
        <v>209</v>
      </c>
      <c r="D293" s="82"/>
      <c r="E293" s="80"/>
      <c r="F293" s="81"/>
      <c r="G293" s="19" t="s">
        <v>228</v>
      </c>
      <c r="H293" s="81"/>
      <c r="J293" s="62"/>
      <c r="K293" s="62"/>
    </row>
    <row r="294" spans="1:11" s="25" customFormat="1" ht="22.5" customHeight="1">
      <c r="A294" s="90"/>
      <c r="B294" s="82"/>
      <c r="C294" s="19" t="s">
        <v>210</v>
      </c>
      <c r="D294" s="82"/>
      <c r="E294" s="80"/>
      <c r="F294" s="81"/>
      <c r="G294" s="19" t="s">
        <v>229</v>
      </c>
      <c r="H294" s="81"/>
      <c r="J294" s="62"/>
      <c r="K294" s="62"/>
    </row>
    <row r="295" spans="1:11" s="25" customFormat="1" ht="22.5" customHeight="1">
      <c r="A295" s="90"/>
      <c r="B295" s="82"/>
      <c r="C295" s="19" t="s">
        <v>211</v>
      </c>
      <c r="D295" s="82"/>
      <c r="E295" s="80"/>
      <c r="F295" s="81"/>
      <c r="G295" s="19" t="s">
        <v>230</v>
      </c>
      <c r="H295" s="81"/>
      <c r="J295" s="62"/>
      <c r="K295" s="62"/>
    </row>
    <row r="296" spans="1:11" s="25" customFormat="1" ht="22.5" customHeight="1">
      <c r="A296" s="90"/>
      <c r="B296" s="82"/>
      <c r="C296" s="19" t="s">
        <v>987</v>
      </c>
      <c r="D296" s="82"/>
      <c r="E296" s="80"/>
      <c r="F296" s="81"/>
      <c r="G296" s="19" t="s">
        <v>231</v>
      </c>
      <c r="H296" s="81"/>
      <c r="J296" s="62"/>
      <c r="K296" s="62"/>
    </row>
    <row r="297" spans="1:11" s="25" customFormat="1" ht="22.5" customHeight="1">
      <c r="A297" s="90" t="s">
        <v>205</v>
      </c>
      <c r="B297" s="81" t="s">
        <v>213</v>
      </c>
      <c r="C297" s="19" t="s">
        <v>214</v>
      </c>
      <c r="D297" s="82" t="s">
        <v>219</v>
      </c>
      <c r="E297" s="80">
        <v>5</v>
      </c>
      <c r="F297" s="81" t="s">
        <v>233</v>
      </c>
      <c r="G297" s="19" t="s">
        <v>234</v>
      </c>
      <c r="H297" s="81" t="s">
        <v>238</v>
      </c>
      <c r="J297" s="62"/>
      <c r="K297" s="62"/>
    </row>
    <row r="298" spans="1:11" s="25" customFormat="1" ht="22.5" customHeight="1">
      <c r="A298" s="90"/>
      <c r="B298" s="81"/>
      <c r="C298" s="19" t="s">
        <v>215</v>
      </c>
      <c r="D298" s="82"/>
      <c r="E298" s="80"/>
      <c r="F298" s="81"/>
      <c r="G298" s="19" t="s">
        <v>235</v>
      </c>
      <c r="H298" s="81"/>
      <c r="J298" s="62"/>
      <c r="K298" s="62"/>
    </row>
    <row r="299" spans="1:11" s="25" customFormat="1" ht="22.5" customHeight="1">
      <c r="A299" s="90"/>
      <c r="B299" s="81"/>
      <c r="C299" s="19" t="s">
        <v>216</v>
      </c>
      <c r="D299" s="82"/>
      <c r="E299" s="80"/>
      <c r="F299" s="81"/>
      <c r="G299" s="19" t="s">
        <v>988</v>
      </c>
      <c r="H299" s="81"/>
      <c r="J299" s="62"/>
      <c r="K299" s="62"/>
    </row>
    <row r="300" spans="1:11" s="25" customFormat="1" ht="22.5" customHeight="1">
      <c r="A300" s="90"/>
      <c r="B300" s="81"/>
      <c r="C300" s="19" t="s">
        <v>217</v>
      </c>
      <c r="D300" s="82"/>
      <c r="E300" s="80"/>
      <c r="F300" s="81"/>
      <c r="G300" s="19" t="s">
        <v>236</v>
      </c>
      <c r="H300" s="81"/>
      <c r="J300" s="62"/>
      <c r="K300" s="62"/>
    </row>
    <row r="301" spans="1:11" s="25" customFormat="1" ht="22.5" customHeight="1">
      <c r="A301" s="90"/>
      <c r="B301" s="81"/>
      <c r="C301" s="19" t="s">
        <v>218</v>
      </c>
      <c r="D301" s="82"/>
      <c r="E301" s="80"/>
      <c r="F301" s="81"/>
      <c r="G301" s="19" t="s">
        <v>237</v>
      </c>
      <c r="H301" s="81"/>
      <c r="J301" s="62"/>
      <c r="K301" s="62"/>
    </row>
    <row r="302" spans="1:11" s="25" customFormat="1" ht="22.5" customHeight="1">
      <c r="A302" s="90" t="s">
        <v>206</v>
      </c>
      <c r="B302" s="81" t="s">
        <v>220</v>
      </c>
      <c r="C302" s="19" t="s">
        <v>221</v>
      </c>
      <c r="D302" s="82" t="s">
        <v>225</v>
      </c>
      <c r="E302" s="80">
        <v>6</v>
      </c>
      <c r="F302" s="95" t="s">
        <v>239</v>
      </c>
      <c r="G302" s="19" t="s">
        <v>240</v>
      </c>
      <c r="H302" s="82" t="s">
        <v>245</v>
      </c>
      <c r="J302" s="62"/>
      <c r="K302" s="62"/>
    </row>
    <row r="303" spans="1:11" s="25" customFormat="1" ht="22.5" customHeight="1">
      <c r="A303" s="90"/>
      <c r="B303" s="81"/>
      <c r="C303" s="19" t="s">
        <v>222</v>
      </c>
      <c r="D303" s="82"/>
      <c r="E303" s="80"/>
      <c r="F303" s="96"/>
      <c r="G303" s="19" t="s">
        <v>241</v>
      </c>
      <c r="H303" s="82"/>
      <c r="J303" s="62"/>
      <c r="K303" s="62"/>
    </row>
    <row r="304" spans="1:11" s="25" customFormat="1" ht="22.5" customHeight="1">
      <c r="A304" s="90"/>
      <c r="B304" s="81"/>
      <c r="C304" s="19" t="s">
        <v>223</v>
      </c>
      <c r="D304" s="82"/>
      <c r="E304" s="80"/>
      <c r="F304" s="96"/>
      <c r="G304" s="19" t="s">
        <v>242</v>
      </c>
      <c r="H304" s="82"/>
      <c r="J304" s="62"/>
      <c r="K304" s="62"/>
    </row>
    <row r="305" spans="1:11" s="25" customFormat="1" ht="22.5" customHeight="1">
      <c r="A305" s="90"/>
      <c r="B305" s="81"/>
      <c r="C305" s="19" t="s">
        <v>224</v>
      </c>
      <c r="D305" s="82"/>
      <c r="E305" s="80"/>
      <c r="F305" s="96"/>
      <c r="G305" s="19" t="s">
        <v>243</v>
      </c>
      <c r="H305" s="82"/>
      <c r="J305" s="62"/>
      <c r="K305" s="62"/>
    </row>
    <row r="306" spans="1:11" s="25" customFormat="1" ht="22.5" customHeight="1">
      <c r="A306" s="90"/>
      <c r="B306" s="81"/>
      <c r="C306" s="19" t="s">
        <v>989</v>
      </c>
      <c r="D306" s="82"/>
      <c r="E306" s="80"/>
      <c r="F306" s="97"/>
      <c r="G306" s="19" t="s">
        <v>244</v>
      </c>
      <c r="H306" s="82"/>
      <c r="J306" s="62"/>
      <c r="K306" s="62"/>
    </row>
    <row r="307" spans="1:11" s="25" customFormat="1" ht="25.5" customHeight="1">
      <c r="A307" s="89" t="s">
        <v>994</v>
      </c>
      <c r="B307" s="89"/>
      <c r="C307" s="89"/>
      <c r="D307" s="89"/>
      <c r="E307" s="89"/>
      <c r="F307" s="89"/>
      <c r="G307" s="89"/>
      <c r="H307" s="89"/>
      <c r="J307" s="62"/>
      <c r="K307" s="62"/>
    </row>
    <row r="308" spans="1:11" s="37" customFormat="1" ht="35.25" customHeight="1">
      <c r="A308" s="41" t="s">
        <v>0</v>
      </c>
      <c r="B308" s="42" t="s">
        <v>4</v>
      </c>
      <c r="C308" s="41" t="s">
        <v>41</v>
      </c>
      <c r="D308" s="41" t="s">
        <v>3</v>
      </c>
      <c r="E308" s="41" t="s">
        <v>179</v>
      </c>
      <c r="F308" s="41" t="s">
        <v>180</v>
      </c>
      <c r="G308" s="41" t="s">
        <v>181</v>
      </c>
      <c r="H308" s="41" t="s">
        <v>3</v>
      </c>
      <c r="J308" s="39"/>
      <c r="K308" s="39"/>
    </row>
    <row r="309" spans="1:11" s="25" customFormat="1" ht="22.5" customHeight="1">
      <c r="A309" s="90" t="s">
        <v>204</v>
      </c>
      <c r="B309" s="81" t="s">
        <v>249</v>
      </c>
      <c r="C309" s="19" t="s">
        <v>250</v>
      </c>
      <c r="D309" s="81" t="s">
        <v>266</v>
      </c>
      <c r="E309" s="80">
        <v>6</v>
      </c>
      <c r="F309" s="102" t="s">
        <v>281</v>
      </c>
      <c r="G309" s="20" t="s">
        <v>282</v>
      </c>
      <c r="H309" s="102" t="s">
        <v>287</v>
      </c>
      <c r="J309" s="62"/>
      <c r="K309" s="62"/>
    </row>
    <row r="310" spans="1:11" s="25" customFormat="1" ht="22.5" customHeight="1">
      <c r="A310" s="90"/>
      <c r="B310" s="81"/>
      <c r="C310" s="19" t="s">
        <v>251</v>
      </c>
      <c r="D310" s="81"/>
      <c r="E310" s="80"/>
      <c r="F310" s="102"/>
      <c r="G310" s="20" t="s">
        <v>283</v>
      </c>
      <c r="H310" s="102"/>
      <c r="J310" s="62"/>
      <c r="K310" s="62"/>
    </row>
    <row r="311" spans="1:11" s="25" customFormat="1" ht="22.5" customHeight="1">
      <c r="A311" s="90"/>
      <c r="B311" s="81"/>
      <c r="C311" s="19" t="s">
        <v>252</v>
      </c>
      <c r="D311" s="81"/>
      <c r="E311" s="80"/>
      <c r="F311" s="102"/>
      <c r="G311" s="20" t="s">
        <v>284</v>
      </c>
      <c r="H311" s="102"/>
      <c r="J311" s="62"/>
      <c r="K311" s="62"/>
    </row>
    <row r="312" spans="1:11" s="25" customFormat="1" ht="22.5" customHeight="1">
      <c r="A312" s="90"/>
      <c r="B312" s="81"/>
      <c r="C312" s="19" t="s">
        <v>990</v>
      </c>
      <c r="D312" s="81"/>
      <c r="E312" s="80"/>
      <c r="F312" s="102"/>
      <c r="G312" s="20" t="s">
        <v>285</v>
      </c>
      <c r="H312" s="102"/>
      <c r="J312" s="62"/>
      <c r="K312" s="62"/>
    </row>
    <row r="313" spans="1:11" s="25" customFormat="1" ht="22.5" customHeight="1">
      <c r="A313" s="90"/>
      <c r="B313" s="81"/>
      <c r="C313" s="19" t="s">
        <v>253</v>
      </c>
      <c r="D313" s="81"/>
      <c r="E313" s="80"/>
      <c r="F313" s="102"/>
      <c r="G313" s="21" t="s">
        <v>286</v>
      </c>
      <c r="H313" s="102"/>
      <c r="J313" s="62"/>
      <c r="K313" s="62"/>
    </row>
    <row r="314" spans="1:11" s="25" customFormat="1" ht="22.5" customHeight="1">
      <c r="A314" s="90" t="s">
        <v>205</v>
      </c>
      <c r="B314" s="82" t="s">
        <v>254</v>
      </c>
      <c r="C314" s="19" t="s">
        <v>255</v>
      </c>
      <c r="D314" s="81" t="s">
        <v>991</v>
      </c>
      <c r="E314" s="80">
        <v>7</v>
      </c>
      <c r="F314" s="102" t="s">
        <v>288</v>
      </c>
      <c r="G314" s="20" t="s">
        <v>289</v>
      </c>
      <c r="H314" s="102" t="s">
        <v>294</v>
      </c>
      <c r="J314" s="62"/>
      <c r="K314" s="62"/>
    </row>
    <row r="315" spans="1:11" s="25" customFormat="1" ht="22.5" customHeight="1">
      <c r="A315" s="90"/>
      <c r="B315" s="82"/>
      <c r="C315" s="19" t="s">
        <v>256</v>
      </c>
      <c r="D315" s="81"/>
      <c r="E315" s="80"/>
      <c r="F315" s="102"/>
      <c r="G315" s="20" t="s">
        <v>290</v>
      </c>
      <c r="H315" s="102"/>
      <c r="J315" s="62"/>
      <c r="K315" s="62"/>
    </row>
    <row r="316" spans="1:11" s="25" customFormat="1" ht="22.5" customHeight="1">
      <c r="A316" s="90"/>
      <c r="B316" s="82"/>
      <c r="C316" s="19" t="s">
        <v>257</v>
      </c>
      <c r="D316" s="81"/>
      <c r="E316" s="80"/>
      <c r="F316" s="102"/>
      <c r="G316" s="20" t="s">
        <v>291</v>
      </c>
      <c r="H316" s="102"/>
      <c r="J316" s="62"/>
      <c r="K316" s="62"/>
    </row>
    <row r="317" spans="1:11" s="25" customFormat="1" ht="22.5" customHeight="1">
      <c r="A317" s="90"/>
      <c r="B317" s="82"/>
      <c r="C317" s="19" t="s">
        <v>258</v>
      </c>
      <c r="D317" s="81"/>
      <c r="E317" s="80"/>
      <c r="F317" s="102"/>
      <c r="G317" s="20" t="s">
        <v>292</v>
      </c>
      <c r="H317" s="102"/>
      <c r="J317" s="62"/>
      <c r="K317" s="62"/>
    </row>
    <row r="318" spans="1:11" s="25" customFormat="1" ht="22.5" customHeight="1">
      <c r="A318" s="90"/>
      <c r="B318" s="82"/>
      <c r="C318" s="19" t="s">
        <v>259</v>
      </c>
      <c r="D318" s="81"/>
      <c r="E318" s="80"/>
      <c r="F318" s="102"/>
      <c r="G318" s="20" t="s">
        <v>293</v>
      </c>
      <c r="H318" s="102"/>
      <c r="J318" s="62"/>
      <c r="K318" s="62"/>
    </row>
    <row r="319" spans="1:11" s="25" customFormat="1" ht="22.5" customHeight="1">
      <c r="A319" s="90" t="s">
        <v>206</v>
      </c>
      <c r="B319" s="82" t="s">
        <v>260</v>
      </c>
      <c r="C319" s="19" t="s">
        <v>261</v>
      </c>
      <c r="D319" s="81" t="s">
        <v>265</v>
      </c>
      <c r="E319" s="80">
        <v>8</v>
      </c>
      <c r="F319" s="81" t="s">
        <v>295</v>
      </c>
      <c r="G319" s="19" t="s">
        <v>296</v>
      </c>
      <c r="H319" s="81" t="s">
        <v>300</v>
      </c>
      <c r="J319" s="62"/>
      <c r="K319" s="62"/>
    </row>
    <row r="320" spans="1:11" s="25" customFormat="1" ht="22.5" customHeight="1">
      <c r="A320" s="90"/>
      <c r="B320" s="82"/>
      <c r="C320" s="19" t="s">
        <v>262</v>
      </c>
      <c r="D320" s="81"/>
      <c r="E320" s="80"/>
      <c r="F320" s="81"/>
      <c r="G320" s="19" t="s">
        <v>698</v>
      </c>
      <c r="H320" s="81"/>
      <c r="J320" s="62"/>
      <c r="K320" s="62"/>
    </row>
    <row r="321" spans="1:11" s="25" customFormat="1" ht="22.5" customHeight="1">
      <c r="A321" s="90"/>
      <c r="B321" s="82"/>
      <c r="C321" s="19" t="s">
        <v>263</v>
      </c>
      <c r="D321" s="81"/>
      <c r="E321" s="80"/>
      <c r="F321" s="81"/>
      <c r="G321" s="19" t="s">
        <v>297</v>
      </c>
      <c r="H321" s="81"/>
      <c r="J321" s="62"/>
      <c r="K321" s="62"/>
    </row>
    <row r="322" spans="1:11" s="25" customFormat="1" ht="22.5" customHeight="1">
      <c r="A322" s="90"/>
      <c r="B322" s="82"/>
      <c r="C322" s="19" t="s">
        <v>264</v>
      </c>
      <c r="D322" s="81"/>
      <c r="E322" s="80"/>
      <c r="F322" s="81"/>
      <c r="G322" s="19" t="s">
        <v>298</v>
      </c>
      <c r="H322" s="81"/>
      <c r="J322" s="62"/>
      <c r="K322" s="62"/>
    </row>
    <row r="323" spans="1:11" s="25" customFormat="1" ht="22.5" customHeight="1">
      <c r="A323" s="90"/>
      <c r="B323" s="82"/>
      <c r="C323" s="19" t="s">
        <v>992</v>
      </c>
      <c r="D323" s="81"/>
      <c r="E323" s="80"/>
      <c r="F323" s="81"/>
      <c r="G323" s="19" t="s">
        <v>299</v>
      </c>
      <c r="H323" s="81"/>
      <c r="J323" s="62"/>
      <c r="K323" s="62"/>
    </row>
    <row r="324" spans="1:11" s="25" customFormat="1" ht="22.5" customHeight="1">
      <c r="A324" s="90" t="s">
        <v>247</v>
      </c>
      <c r="B324" s="81" t="s">
        <v>267</v>
      </c>
      <c r="C324" s="19" t="s">
        <v>268</v>
      </c>
      <c r="D324" s="95" t="s">
        <v>273</v>
      </c>
      <c r="E324" s="80">
        <v>9</v>
      </c>
      <c r="F324" s="81" t="s">
        <v>301</v>
      </c>
      <c r="G324" s="19" t="s">
        <v>302</v>
      </c>
      <c r="H324" s="82" t="s">
        <v>307</v>
      </c>
      <c r="J324" s="62"/>
      <c r="K324" s="62"/>
    </row>
    <row r="325" spans="1:11" s="25" customFormat="1" ht="22.5" customHeight="1">
      <c r="A325" s="90"/>
      <c r="B325" s="81"/>
      <c r="C325" s="19" t="s">
        <v>269</v>
      </c>
      <c r="D325" s="96"/>
      <c r="E325" s="80"/>
      <c r="F325" s="81"/>
      <c r="G325" s="19" t="s">
        <v>303</v>
      </c>
      <c r="H325" s="82"/>
      <c r="J325" s="62"/>
      <c r="K325" s="62"/>
    </row>
    <row r="326" spans="1:11" s="25" customFormat="1" ht="22.5" customHeight="1">
      <c r="A326" s="90"/>
      <c r="B326" s="81"/>
      <c r="C326" s="19" t="s">
        <v>270</v>
      </c>
      <c r="D326" s="96"/>
      <c r="E326" s="80"/>
      <c r="F326" s="81"/>
      <c r="G326" s="19" t="s">
        <v>304</v>
      </c>
      <c r="H326" s="82"/>
      <c r="J326" s="62"/>
      <c r="K326" s="62"/>
    </row>
    <row r="327" spans="1:11" s="25" customFormat="1" ht="22.5" customHeight="1">
      <c r="A327" s="90"/>
      <c r="B327" s="81"/>
      <c r="C327" s="19" t="s">
        <v>271</v>
      </c>
      <c r="D327" s="96"/>
      <c r="E327" s="80"/>
      <c r="F327" s="81"/>
      <c r="G327" s="19" t="s">
        <v>305</v>
      </c>
      <c r="H327" s="82"/>
      <c r="J327" s="62"/>
      <c r="K327" s="62"/>
    </row>
    <row r="328" spans="1:11" s="25" customFormat="1" ht="22.5" customHeight="1">
      <c r="A328" s="90"/>
      <c r="B328" s="81"/>
      <c r="C328" s="19" t="s">
        <v>272</v>
      </c>
      <c r="D328" s="97"/>
      <c r="E328" s="80"/>
      <c r="F328" s="81"/>
      <c r="G328" s="19" t="s">
        <v>306</v>
      </c>
      <c r="H328" s="82"/>
      <c r="J328" s="62"/>
      <c r="K328" s="62"/>
    </row>
    <row r="329" spans="1:11" s="25" customFormat="1" ht="22.5" customHeight="1">
      <c r="A329" s="90" t="s">
        <v>248</v>
      </c>
      <c r="B329" s="81" t="s">
        <v>274</v>
      </c>
      <c r="C329" s="19" t="s">
        <v>275</v>
      </c>
      <c r="D329" s="82" t="s">
        <v>280</v>
      </c>
      <c r="E329" s="98"/>
      <c r="F329" s="98"/>
      <c r="G329" s="98"/>
      <c r="H329" s="98"/>
      <c r="J329" s="62"/>
      <c r="K329" s="62"/>
    </row>
    <row r="330" spans="1:11" s="25" customFormat="1" ht="22.5" customHeight="1">
      <c r="A330" s="90"/>
      <c r="B330" s="81"/>
      <c r="C330" s="19" t="s">
        <v>276</v>
      </c>
      <c r="D330" s="82"/>
      <c r="E330" s="98"/>
      <c r="F330" s="98"/>
      <c r="G330" s="98"/>
      <c r="H330" s="98"/>
      <c r="J330" s="62"/>
      <c r="K330" s="62"/>
    </row>
    <row r="331" spans="1:11" s="25" customFormat="1" ht="22.5" customHeight="1">
      <c r="A331" s="90"/>
      <c r="B331" s="81"/>
      <c r="C331" s="19" t="s">
        <v>277</v>
      </c>
      <c r="D331" s="82"/>
      <c r="E331" s="98"/>
      <c r="F331" s="98"/>
      <c r="G331" s="98"/>
      <c r="H331" s="98"/>
      <c r="J331" s="62"/>
      <c r="K331" s="62"/>
    </row>
    <row r="332" spans="1:11" s="25" customFormat="1" ht="22.5" customHeight="1">
      <c r="A332" s="90"/>
      <c r="B332" s="81"/>
      <c r="C332" s="19" t="s">
        <v>278</v>
      </c>
      <c r="D332" s="82"/>
      <c r="E332" s="98"/>
      <c r="F332" s="98"/>
      <c r="G332" s="98"/>
      <c r="H332" s="98"/>
      <c r="J332" s="62"/>
      <c r="K332" s="62"/>
    </row>
    <row r="333" spans="1:11" s="25" customFormat="1" ht="22.5" customHeight="1">
      <c r="A333" s="90"/>
      <c r="B333" s="81"/>
      <c r="C333" s="19" t="s">
        <v>279</v>
      </c>
      <c r="D333" s="82"/>
      <c r="E333" s="98"/>
      <c r="F333" s="98"/>
      <c r="G333" s="98"/>
      <c r="H333" s="98"/>
      <c r="J333" s="62"/>
      <c r="K333" s="62"/>
    </row>
    <row r="334" spans="1:8" s="66" customFormat="1" ht="24.75" customHeight="1">
      <c r="A334" s="64"/>
      <c r="B334" s="65"/>
      <c r="C334" s="98"/>
      <c r="D334" s="98"/>
      <c r="E334" s="98"/>
      <c r="F334" s="98"/>
      <c r="G334" s="98"/>
      <c r="H334" s="63"/>
    </row>
    <row r="335" spans="1:8" s="27" customFormat="1" ht="28.5" customHeight="1">
      <c r="A335" s="101" t="s">
        <v>810</v>
      </c>
      <c r="B335" s="101"/>
      <c r="C335" s="101"/>
      <c r="D335" s="101"/>
      <c r="E335" s="101"/>
      <c r="F335" s="101"/>
      <c r="G335" s="101"/>
      <c r="H335" s="101"/>
    </row>
    <row r="336" spans="1:8" s="27" customFormat="1" ht="28.5" customHeight="1">
      <c r="A336" s="76" t="s">
        <v>309</v>
      </c>
      <c r="B336" s="76"/>
      <c r="C336" s="76"/>
      <c r="D336" s="76"/>
      <c r="E336" s="76"/>
      <c r="F336" s="76"/>
      <c r="G336" s="76"/>
      <c r="H336" s="76"/>
    </row>
    <row r="337" spans="1:8" s="27" customFormat="1" ht="28.5" customHeight="1">
      <c r="A337" s="23" t="s">
        <v>0</v>
      </c>
      <c r="B337" s="24" t="s">
        <v>42</v>
      </c>
      <c r="C337" s="91" t="s">
        <v>40</v>
      </c>
      <c r="D337" s="92"/>
      <c r="E337" s="93"/>
      <c r="F337" s="99" t="s">
        <v>308</v>
      </c>
      <c r="G337" s="100"/>
      <c r="H337" s="23" t="s">
        <v>3</v>
      </c>
    </row>
    <row r="338" spans="1:8" s="25" customFormat="1" ht="28.5" customHeight="1">
      <c r="A338" s="22">
        <v>1</v>
      </c>
      <c r="B338" s="31" t="s">
        <v>310</v>
      </c>
      <c r="C338" s="83" t="s">
        <v>311</v>
      </c>
      <c r="D338" s="84"/>
      <c r="E338" s="85"/>
      <c r="F338" s="83" t="s">
        <v>312</v>
      </c>
      <c r="G338" s="85"/>
      <c r="H338" s="31" t="s">
        <v>313</v>
      </c>
    </row>
    <row r="339" spans="1:8" s="25" customFormat="1" ht="28.5" customHeight="1">
      <c r="A339" s="22">
        <v>2</v>
      </c>
      <c r="B339" s="31" t="s">
        <v>314</v>
      </c>
      <c r="C339" s="83" t="s">
        <v>315</v>
      </c>
      <c r="D339" s="84"/>
      <c r="E339" s="85"/>
      <c r="F339" s="83" t="s">
        <v>316</v>
      </c>
      <c r="G339" s="85"/>
      <c r="H339" s="31" t="s">
        <v>317</v>
      </c>
    </row>
    <row r="340" spans="1:8" s="25" customFormat="1" ht="28.5" customHeight="1">
      <c r="A340" s="22">
        <v>3</v>
      </c>
      <c r="B340" s="22" t="s">
        <v>213</v>
      </c>
      <c r="C340" s="86" t="s">
        <v>318</v>
      </c>
      <c r="D340" s="87"/>
      <c r="E340" s="88"/>
      <c r="F340" s="86" t="s">
        <v>319</v>
      </c>
      <c r="G340" s="88"/>
      <c r="H340" s="22" t="s">
        <v>806</v>
      </c>
    </row>
    <row r="341" spans="1:8" s="25" customFormat="1" ht="28.5" customHeight="1">
      <c r="A341" s="22">
        <v>4</v>
      </c>
      <c r="B341" s="22" t="s">
        <v>320</v>
      </c>
      <c r="C341" s="86" t="s">
        <v>321</v>
      </c>
      <c r="D341" s="87"/>
      <c r="E341" s="88"/>
      <c r="F341" s="86" t="s">
        <v>322</v>
      </c>
      <c r="G341" s="88"/>
      <c r="H341" s="22" t="s">
        <v>323</v>
      </c>
    </row>
    <row r="342" spans="1:8" s="25" customFormat="1" ht="28.5" customHeight="1">
      <c r="A342" s="22">
        <v>5</v>
      </c>
      <c r="B342" s="22" t="s">
        <v>213</v>
      </c>
      <c r="C342" s="86" t="s">
        <v>324</v>
      </c>
      <c r="D342" s="87"/>
      <c r="E342" s="88"/>
      <c r="F342" s="86" t="s">
        <v>325</v>
      </c>
      <c r="G342" s="88"/>
      <c r="H342" s="22" t="s">
        <v>326</v>
      </c>
    </row>
    <row r="343" spans="1:8" s="25" customFormat="1" ht="28.5" customHeight="1">
      <c r="A343" s="22">
        <v>6</v>
      </c>
      <c r="B343" s="22" t="s">
        <v>173</v>
      </c>
      <c r="C343" s="86" t="s">
        <v>327</v>
      </c>
      <c r="D343" s="87"/>
      <c r="E343" s="88"/>
      <c r="F343" s="86" t="s">
        <v>328</v>
      </c>
      <c r="G343" s="88"/>
      <c r="H343" s="22" t="s">
        <v>329</v>
      </c>
    </row>
    <row r="344" spans="1:8" s="27" customFormat="1" ht="28.5" customHeight="1">
      <c r="A344" s="76" t="s">
        <v>330</v>
      </c>
      <c r="B344" s="76"/>
      <c r="C344" s="76"/>
      <c r="D344" s="76"/>
      <c r="E344" s="76"/>
      <c r="F344" s="76"/>
      <c r="G344" s="76"/>
      <c r="H344" s="76"/>
    </row>
    <row r="345" spans="1:8" s="27" customFormat="1" ht="28.5" customHeight="1">
      <c r="A345" s="23" t="s">
        <v>0</v>
      </c>
      <c r="B345" s="24" t="s">
        <v>42</v>
      </c>
      <c r="C345" s="91" t="s">
        <v>40</v>
      </c>
      <c r="D345" s="92"/>
      <c r="E345" s="93"/>
      <c r="F345" s="99" t="s">
        <v>308</v>
      </c>
      <c r="G345" s="100"/>
      <c r="H345" s="23" t="s">
        <v>3</v>
      </c>
    </row>
    <row r="346" spans="1:8" s="25" customFormat="1" ht="28.5" customHeight="1">
      <c r="A346" s="22">
        <v>1</v>
      </c>
      <c r="B346" s="22" t="s">
        <v>173</v>
      </c>
      <c r="C346" s="86" t="s">
        <v>331</v>
      </c>
      <c r="D346" s="87"/>
      <c r="E346" s="88"/>
      <c r="F346" s="86" t="s">
        <v>332</v>
      </c>
      <c r="G346" s="88"/>
      <c r="H346" s="22" t="s">
        <v>807</v>
      </c>
    </row>
    <row r="347" spans="1:8" s="25" customFormat="1" ht="28.5" customHeight="1">
      <c r="A347" s="22">
        <v>2</v>
      </c>
      <c r="B347" s="22" t="s">
        <v>333</v>
      </c>
      <c r="C347" s="86" t="s">
        <v>334</v>
      </c>
      <c r="D347" s="87"/>
      <c r="E347" s="88"/>
      <c r="F347" s="86" t="s">
        <v>335</v>
      </c>
      <c r="G347" s="88"/>
      <c r="H347" s="22" t="s">
        <v>808</v>
      </c>
    </row>
    <row r="348" spans="1:8" s="25" customFormat="1" ht="28.5" customHeight="1">
      <c r="A348" s="22">
        <v>3</v>
      </c>
      <c r="B348" s="31" t="s">
        <v>337</v>
      </c>
      <c r="C348" s="83" t="s">
        <v>187</v>
      </c>
      <c r="D348" s="84"/>
      <c r="E348" s="85"/>
      <c r="F348" s="83" t="s">
        <v>338</v>
      </c>
      <c r="G348" s="85"/>
      <c r="H348" s="31" t="s">
        <v>339</v>
      </c>
    </row>
    <row r="349" spans="1:8" s="25" customFormat="1" ht="28.5" customHeight="1">
      <c r="A349" s="22">
        <v>4</v>
      </c>
      <c r="B349" s="31" t="s">
        <v>314</v>
      </c>
      <c r="C349" s="83" t="s">
        <v>340</v>
      </c>
      <c r="D349" s="84"/>
      <c r="E349" s="85"/>
      <c r="F349" s="83" t="s">
        <v>341</v>
      </c>
      <c r="G349" s="85"/>
      <c r="H349" s="31" t="s">
        <v>342</v>
      </c>
    </row>
    <row r="350" spans="1:8" s="25" customFormat="1" ht="28.5" customHeight="1">
      <c r="A350" s="22">
        <v>5</v>
      </c>
      <c r="B350" s="22" t="s">
        <v>320</v>
      </c>
      <c r="C350" s="86" t="s">
        <v>343</v>
      </c>
      <c r="D350" s="87"/>
      <c r="E350" s="88"/>
      <c r="F350" s="86" t="s">
        <v>344</v>
      </c>
      <c r="G350" s="88"/>
      <c r="H350" s="22" t="s">
        <v>345</v>
      </c>
    </row>
    <row r="351" spans="1:8" s="25" customFormat="1" ht="28.5" customHeight="1">
      <c r="A351" s="22">
        <v>6</v>
      </c>
      <c r="B351" s="31" t="s">
        <v>314</v>
      </c>
      <c r="C351" s="83" t="s">
        <v>346</v>
      </c>
      <c r="D351" s="84"/>
      <c r="E351" s="85"/>
      <c r="F351" s="83" t="s">
        <v>347</v>
      </c>
      <c r="G351" s="85"/>
      <c r="H351" s="31" t="s">
        <v>348</v>
      </c>
    </row>
    <row r="352" spans="1:8" s="25" customFormat="1" ht="28.5" customHeight="1">
      <c r="A352" s="22">
        <v>7</v>
      </c>
      <c r="B352" s="22" t="s">
        <v>349</v>
      </c>
      <c r="C352" s="86" t="s">
        <v>350</v>
      </c>
      <c r="D352" s="87"/>
      <c r="E352" s="88"/>
      <c r="F352" s="86" t="s">
        <v>351</v>
      </c>
      <c r="G352" s="88"/>
      <c r="H352" s="22" t="s">
        <v>352</v>
      </c>
    </row>
    <row r="353" spans="1:8" s="25" customFormat="1" ht="28.5" customHeight="1">
      <c r="A353" s="22">
        <v>8</v>
      </c>
      <c r="B353" s="22" t="s">
        <v>173</v>
      </c>
      <c r="C353" s="86" t="s">
        <v>353</v>
      </c>
      <c r="D353" s="87"/>
      <c r="E353" s="88"/>
      <c r="F353" s="86" t="s">
        <v>354</v>
      </c>
      <c r="G353" s="88"/>
      <c r="H353" s="22" t="s">
        <v>809</v>
      </c>
    </row>
    <row r="354" spans="1:8" s="25" customFormat="1" ht="28.5" customHeight="1">
      <c r="A354" s="22">
        <v>9</v>
      </c>
      <c r="B354" s="31" t="s">
        <v>314</v>
      </c>
      <c r="C354" s="83" t="s">
        <v>355</v>
      </c>
      <c r="D354" s="84"/>
      <c r="E354" s="85"/>
      <c r="F354" s="83" t="s">
        <v>995</v>
      </c>
      <c r="G354" s="85"/>
      <c r="H354" s="31" t="s">
        <v>348</v>
      </c>
    </row>
    <row r="355" spans="1:8" s="25" customFormat="1" ht="28.5" customHeight="1">
      <c r="A355" s="89" t="s">
        <v>399</v>
      </c>
      <c r="B355" s="89"/>
      <c r="C355" s="89"/>
      <c r="D355" s="89"/>
      <c r="E355" s="89"/>
      <c r="F355" s="89"/>
      <c r="G355" s="89"/>
      <c r="H355" s="89"/>
    </row>
    <row r="356" spans="1:8" s="25" customFormat="1" ht="28.5" customHeight="1">
      <c r="A356" s="23" t="s">
        <v>0</v>
      </c>
      <c r="B356" s="24" t="s">
        <v>42</v>
      </c>
      <c r="C356" s="91" t="s">
        <v>40</v>
      </c>
      <c r="D356" s="92"/>
      <c r="E356" s="93"/>
      <c r="F356" s="99" t="s">
        <v>308</v>
      </c>
      <c r="G356" s="100"/>
      <c r="H356" s="23" t="s">
        <v>3</v>
      </c>
    </row>
    <row r="357" spans="1:8" s="25" customFormat="1" ht="28.5" customHeight="1">
      <c r="A357" s="22">
        <v>1</v>
      </c>
      <c r="B357" s="31" t="s">
        <v>337</v>
      </c>
      <c r="C357" s="83" t="s">
        <v>183</v>
      </c>
      <c r="D357" s="84"/>
      <c r="E357" s="85"/>
      <c r="F357" s="83" t="s">
        <v>356</v>
      </c>
      <c r="G357" s="85"/>
      <c r="H357" s="31" t="s">
        <v>339</v>
      </c>
    </row>
    <row r="358" spans="1:8" s="25" customFormat="1" ht="28.5" customHeight="1">
      <c r="A358" s="22">
        <v>2</v>
      </c>
      <c r="B358" s="22" t="s">
        <v>220</v>
      </c>
      <c r="C358" s="86" t="s">
        <v>221</v>
      </c>
      <c r="D358" s="87"/>
      <c r="E358" s="88"/>
      <c r="F358" s="86" t="s">
        <v>357</v>
      </c>
      <c r="G358" s="88"/>
      <c r="H358" s="22" t="s">
        <v>358</v>
      </c>
    </row>
    <row r="359" spans="1:8" s="25" customFormat="1" ht="28.5" customHeight="1">
      <c r="A359" s="22">
        <v>3</v>
      </c>
      <c r="B359" s="22" t="s">
        <v>207</v>
      </c>
      <c r="C359" s="86" t="s">
        <v>359</v>
      </c>
      <c r="D359" s="87"/>
      <c r="E359" s="88"/>
      <c r="F359" s="86" t="s">
        <v>360</v>
      </c>
      <c r="G359" s="88"/>
      <c r="H359" s="22" t="s">
        <v>361</v>
      </c>
    </row>
    <row r="360" spans="1:8" s="25" customFormat="1" ht="28.5" customHeight="1">
      <c r="A360" s="22">
        <v>4</v>
      </c>
      <c r="B360" s="22" t="s">
        <v>333</v>
      </c>
      <c r="C360" s="86" t="s">
        <v>362</v>
      </c>
      <c r="D360" s="87"/>
      <c r="E360" s="88"/>
      <c r="F360" s="86" t="s">
        <v>363</v>
      </c>
      <c r="G360" s="88"/>
      <c r="H360" s="22" t="s">
        <v>808</v>
      </c>
    </row>
    <row r="361" spans="1:8" s="25" customFormat="1" ht="28.5" customHeight="1">
      <c r="A361" s="22">
        <v>5</v>
      </c>
      <c r="B361" s="22" t="s">
        <v>173</v>
      </c>
      <c r="C361" s="86" t="s">
        <v>364</v>
      </c>
      <c r="D361" s="87"/>
      <c r="E361" s="88"/>
      <c r="F361" s="86" t="s">
        <v>365</v>
      </c>
      <c r="G361" s="88"/>
      <c r="H361" s="22" t="s">
        <v>366</v>
      </c>
    </row>
    <row r="362" spans="1:8" s="25" customFormat="1" ht="28.5" customHeight="1">
      <c r="A362" s="22">
        <v>6</v>
      </c>
      <c r="B362" s="22" t="s">
        <v>367</v>
      </c>
      <c r="C362" s="86" t="s">
        <v>368</v>
      </c>
      <c r="D362" s="87"/>
      <c r="E362" s="88"/>
      <c r="F362" s="86" t="s">
        <v>369</v>
      </c>
      <c r="G362" s="88"/>
      <c r="H362" s="22" t="s">
        <v>370</v>
      </c>
    </row>
    <row r="363" spans="1:8" s="25" customFormat="1" ht="28.5" customHeight="1">
      <c r="A363" s="22">
        <v>7</v>
      </c>
      <c r="B363" s="22" t="s">
        <v>367</v>
      </c>
      <c r="C363" s="86" t="s">
        <v>371</v>
      </c>
      <c r="D363" s="87"/>
      <c r="E363" s="88"/>
      <c r="F363" s="86" t="s">
        <v>372</v>
      </c>
      <c r="G363" s="88"/>
      <c r="H363" s="22" t="s">
        <v>370</v>
      </c>
    </row>
    <row r="364" spans="1:8" s="25" customFormat="1" ht="28.5" customHeight="1">
      <c r="A364" s="22">
        <v>8</v>
      </c>
      <c r="B364" s="22" t="s">
        <v>373</v>
      </c>
      <c r="C364" s="86" t="s">
        <v>398</v>
      </c>
      <c r="D364" s="87"/>
      <c r="E364" s="88"/>
      <c r="F364" s="86" t="s">
        <v>372</v>
      </c>
      <c r="G364" s="88"/>
      <c r="H364" s="22" t="s">
        <v>374</v>
      </c>
    </row>
    <row r="365" spans="1:8" s="26" customFormat="1" ht="28.5" customHeight="1">
      <c r="A365" s="22">
        <v>9</v>
      </c>
      <c r="B365" s="22" t="s">
        <v>173</v>
      </c>
      <c r="C365" s="86" t="s">
        <v>375</v>
      </c>
      <c r="D365" s="87"/>
      <c r="E365" s="88"/>
      <c r="F365" s="86" t="s">
        <v>365</v>
      </c>
      <c r="G365" s="88"/>
      <c r="H365" s="22" t="s">
        <v>376</v>
      </c>
    </row>
    <row r="366" spans="1:8" s="25" customFormat="1" ht="28.5" customHeight="1">
      <c r="A366" s="22">
        <v>10</v>
      </c>
      <c r="B366" s="22" t="s">
        <v>377</v>
      </c>
      <c r="C366" s="86" t="s">
        <v>378</v>
      </c>
      <c r="D366" s="87"/>
      <c r="E366" s="88"/>
      <c r="F366" s="86" t="s">
        <v>379</v>
      </c>
      <c r="G366" s="88"/>
      <c r="H366" s="22" t="s">
        <v>380</v>
      </c>
    </row>
    <row r="367" spans="1:8" s="25" customFormat="1" ht="28.5" customHeight="1">
      <c r="A367" s="22">
        <v>11</v>
      </c>
      <c r="B367" s="22" t="s">
        <v>381</v>
      </c>
      <c r="C367" s="86" t="s">
        <v>382</v>
      </c>
      <c r="D367" s="87"/>
      <c r="E367" s="88"/>
      <c r="F367" s="86" t="s">
        <v>383</v>
      </c>
      <c r="G367" s="88"/>
      <c r="H367" s="22" t="s">
        <v>384</v>
      </c>
    </row>
    <row r="368" spans="1:8" s="25" customFormat="1" ht="28.5" customHeight="1">
      <c r="A368" s="22">
        <v>12</v>
      </c>
      <c r="B368" s="22" t="s">
        <v>385</v>
      </c>
      <c r="C368" s="86" t="s">
        <v>386</v>
      </c>
      <c r="D368" s="87"/>
      <c r="E368" s="88"/>
      <c r="F368" s="86" t="s">
        <v>387</v>
      </c>
      <c r="G368" s="88"/>
      <c r="H368" s="22" t="s">
        <v>388</v>
      </c>
    </row>
    <row r="369" spans="1:8" s="25" customFormat="1" ht="28.5" customHeight="1">
      <c r="A369" s="22">
        <v>13</v>
      </c>
      <c r="B369" s="31" t="s">
        <v>389</v>
      </c>
      <c r="C369" s="83" t="s">
        <v>390</v>
      </c>
      <c r="D369" s="84"/>
      <c r="E369" s="85"/>
      <c r="F369" s="83" t="s">
        <v>391</v>
      </c>
      <c r="G369" s="85"/>
      <c r="H369" s="31" t="s">
        <v>392</v>
      </c>
    </row>
    <row r="370" spans="1:8" s="25" customFormat="1" ht="28.5" customHeight="1">
      <c r="A370" s="22">
        <v>14</v>
      </c>
      <c r="B370" s="22" t="s">
        <v>220</v>
      </c>
      <c r="C370" s="86" t="s">
        <v>393</v>
      </c>
      <c r="D370" s="87"/>
      <c r="E370" s="88"/>
      <c r="F370" s="86" t="s">
        <v>394</v>
      </c>
      <c r="G370" s="88"/>
      <c r="H370" s="22" t="s">
        <v>358</v>
      </c>
    </row>
    <row r="371" spans="1:8" s="25" customFormat="1" ht="28.5" customHeight="1">
      <c r="A371" s="22">
        <v>15</v>
      </c>
      <c r="B371" s="22" t="s">
        <v>349</v>
      </c>
      <c r="C371" s="86" t="s">
        <v>395</v>
      </c>
      <c r="D371" s="87"/>
      <c r="E371" s="88"/>
      <c r="F371" s="86" t="s">
        <v>396</v>
      </c>
      <c r="G371" s="88"/>
      <c r="H371" s="22" t="s">
        <v>397</v>
      </c>
    </row>
    <row r="372" spans="2:8" s="17" customFormat="1" ht="33" customHeight="1">
      <c r="B372" s="67"/>
      <c r="C372" s="18"/>
      <c r="D372" s="18"/>
      <c r="E372" s="18"/>
      <c r="F372" s="67"/>
      <c r="G372" s="18"/>
      <c r="H372" s="18"/>
    </row>
    <row r="373" spans="2:8" s="17" customFormat="1" ht="45" customHeight="1">
      <c r="B373" s="67"/>
      <c r="C373" s="18"/>
      <c r="D373" s="18"/>
      <c r="E373" s="18"/>
      <c r="F373" s="67"/>
      <c r="G373" s="18"/>
      <c r="H373" s="18"/>
    </row>
  </sheetData>
  <sheetProtection/>
  <mergeCells count="181">
    <mergeCell ref="F362:G362"/>
    <mergeCell ref="F363:G363"/>
    <mergeCell ref="F364:G364"/>
    <mergeCell ref="F365:G365"/>
    <mergeCell ref="F366:G366"/>
    <mergeCell ref="C367:E367"/>
    <mergeCell ref="C362:E362"/>
    <mergeCell ref="C363:E363"/>
    <mergeCell ref="C364:E364"/>
    <mergeCell ref="C365:E365"/>
    <mergeCell ref="C368:E368"/>
    <mergeCell ref="C369:E369"/>
    <mergeCell ref="C370:E370"/>
    <mergeCell ref="C371:E371"/>
    <mergeCell ref="F367:G367"/>
    <mergeCell ref="F368:G368"/>
    <mergeCell ref="F369:G369"/>
    <mergeCell ref="F370:G370"/>
    <mergeCell ref="F371:G371"/>
    <mergeCell ref="F358:G358"/>
    <mergeCell ref="F359:G359"/>
    <mergeCell ref="F360:G360"/>
    <mergeCell ref="C361:E361"/>
    <mergeCell ref="C360:E360"/>
    <mergeCell ref="F361:G361"/>
    <mergeCell ref="C366:E366"/>
    <mergeCell ref="F354:G354"/>
    <mergeCell ref="C356:E356"/>
    <mergeCell ref="C357:E357"/>
    <mergeCell ref="C358:E358"/>
    <mergeCell ref="C359:E359"/>
    <mergeCell ref="C354:E354"/>
    <mergeCell ref="A355:H355"/>
    <mergeCell ref="F356:G356"/>
    <mergeCell ref="F357:G357"/>
    <mergeCell ref="F345:G345"/>
    <mergeCell ref="F346:G346"/>
    <mergeCell ref="F347:G347"/>
    <mergeCell ref="F348:G348"/>
    <mergeCell ref="F349:G349"/>
    <mergeCell ref="F350:G350"/>
    <mergeCell ref="F351:G351"/>
    <mergeCell ref="F352:G352"/>
    <mergeCell ref="F353:G353"/>
    <mergeCell ref="A324:A328"/>
    <mergeCell ref="B324:B328"/>
    <mergeCell ref="D324:D328"/>
    <mergeCell ref="E324:E328"/>
    <mergeCell ref="F324:F328"/>
    <mergeCell ref="A329:A333"/>
    <mergeCell ref="B329:B333"/>
    <mergeCell ref="H324:H328"/>
    <mergeCell ref="A319:A323"/>
    <mergeCell ref="B319:B323"/>
    <mergeCell ref="D319:D323"/>
    <mergeCell ref="E319:E323"/>
    <mergeCell ref="F319:F323"/>
    <mergeCell ref="H319:H323"/>
    <mergeCell ref="A314:A318"/>
    <mergeCell ref="B314:B318"/>
    <mergeCell ref="D314:D318"/>
    <mergeCell ref="E314:E318"/>
    <mergeCell ref="F314:F318"/>
    <mergeCell ref="H314:H318"/>
    <mergeCell ref="A307:H307"/>
    <mergeCell ref="A309:A313"/>
    <mergeCell ref="B309:B313"/>
    <mergeCell ref="D309:D313"/>
    <mergeCell ref="E309:E313"/>
    <mergeCell ref="F309:F313"/>
    <mergeCell ref="H309:H313"/>
    <mergeCell ref="D329:D333"/>
    <mergeCell ref="E329:H333"/>
    <mergeCell ref="C337:E337"/>
    <mergeCell ref="C341:E341"/>
    <mergeCell ref="F337:G337"/>
    <mergeCell ref="F338:G338"/>
    <mergeCell ref="F339:G339"/>
    <mergeCell ref="F340:G340"/>
    <mergeCell ref="C334:G334"/>
    <mergeCell ref="A335:H335"/>
    <mergeCell ref="A302:A306"/>
    <mergeCell ref="B302:B306"/>
    <mergeCell ref="D302:D306"/>
    <mergeCell ref="E302:E306"/>
    <mergeCell ref="F302:F306"/>
    <mergeCell ref="H302:H306"/>
    <mergeCell ref="A297:A301"/>
    <mergeCell ref="B297:B301"/>
    <mergeCell ref="D297:D301"/>
    <mergeCell ref="E297:E301"/>
    <mergeCell ref="F297:F301"/>
    <mergeCell ref="H297:H301"/>
    <mergeCell ref="H280:H284"/>
    <mergeCell ref="F285:F289"/>
    <mergeCell ref="H285:H289"/>
    <mergeCell ref="A290:H290"/>
    <mergeCell ref="A292:A296"/>
    <mergeCell ref="B292:B296"/>
    <mergeCell ref="D292:D296"/>
    <mergeCell ref="E292:E296"/>
    <mergeCell ref="F292:F296"/>
    <mergeCell ref="H292:H296"/>
    <mergeCell ref="A336:H336"/>
    <mergeCell ref="A344:H344"/>
    <mergeCell ref="C342:E342"/>
    <mergeCell ref="C343:E343"/>
    <mergeCell ref="F341:G341"/>
    <mergeCell ref="F342:G342"/>
    <mergeCell ref="F343:G343"/>
    <mergeCell ref="C338:E338"/>
    <mergeCell ref="C339:E339"/>
    <mergeCell ref="C340:E340"/>
    <mergeCell ref="C345:E345"/>
    <mergeCell ref="C346:E346"/>
    <mergeCell ref="C347:E347"/>
    <mergeCell ref="C348:E348"/>
    <mergeCell ref="C349:E349"/>
    <mergeCell ref="C350:E350"/>
    <mergeCell ref="C351:E351"/>
    <mergeCell ref="C352:E352"/>
    <mergeCell ref="C353:E353"/>
    <mergeCell ref="A277:H277"/>
    <mergeCell ref="A278:H278"/>
    <mergeCell ref="D280:D284"/>
    <mergeCell ref="B280:B284"/>
    <mergeCell ref="A280:A284"/>
    <mergeCell ref="A285:A289"/>
    <mergeCell ref="E280:E284"/>
    <mergeCell ref="E285:E289"/>
    <mergeCell ref="B285:B289"/>
    <mergeCell ref="D285:D289"/>
    <mergeCell ref="A231:H231"/>
    <mergeCell ref="A240:H240"/>
    <mergeCell ref="A251:H251"/>
    <mergeCell ref="A252:H252"/>
    <mergeCell ref="A258:H258"/>
    <mergeCell ref="A266:H266"/>
    <mergeCell ref="F280:F284"/>
    <mergeCell ref="A201:H201"/>
    <mergeCell ref="A202:H202"/>
    <mergeCell ref="A207:H207"/>
    <mergeCell ref="A214:H214"/>
    <mergeCell ref="A224:H224"/>
    <mergeCell ref="A225:H225"/>
    <mergeCell ref="A156:H156"/>
    <mergeCell ref="A171:H171"/>
    <mergeCell ref="A172:H172"/>
    <mergeCell ref="A179:H179"/>
    <mergeCell ref="A188:H188"/>
    <mergeCell ref="A200:H200"/>
    <mergeCell ref="A110:H110"/>
    <mergeCell ref="A116:H116"/>
    <mergeCell ref="A125:H125"/>
    <mergeCell ref="A139:H139"/>
    <mergeCell ref="A140:H140"/>
    <mergeCell ref="A147:H147"/>
    <mergeCell ref="A91:H91"/>
    <mergeCell ref="A95:H95"/>
    <mergeCell ref="A100:H100"/>
    <mergeCell ref="A107:H107"/>
    <mergeCell ref="A108:H108"/>
    <mergeCell ref="A109:H109"/>
    <mergeCell ref="A73:H73"/>
    <mergeCell ref="A74:H74"/>
    <mergeCell ref="A75:H75"/>
    <mergeCell ref="A79:H79"/>
    <mergeCell ref="A83:H83"/>
    <mergeCell ref="A90:H90"/>
    <mergeCell ref="A15:H15"/>
    <mergeCell ref="A28:H28"/>
    <mergeCell ref="A49:H49"/>
    <mergeCell ref="A50:H50"/>
    <mergeCell ref="A55:H55"/>
    <mergeCell ref="A62:H62"/>
    <mergeCell ref="A1:H1"/>
    <mergeCell ref="A2:H2"/>
    <mergeCell ref="A3:H3"/>
    <mergeCell ref="A4:H4"/>
    <mergeCell ref="A5:H5"/>
    <mergeCell ref="A6:H6"/>
  </mergeCells>
  <printOptions/>
  <pageMargins left="0.71" right="0.55" top="0.98" bottom="0.87" header="0.83" footer="0.35"/>
  <pageSetup fitToHeight="0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8"/>
  <sheetViews>
    <sheetView zoomScaleSheetLayoutView="100" zoomScalePageLayoutView="0" workbookViewId="0" topLeftCell="A1">
      <selection activeCell="A1" sqref="A1:IV16384"/>
    </sheetView>
  </sheetViews>
  <sheetFormatPr defaultColWidth="9.00390625" defaultRowHeight="14.25"/>
  <cols>
    <col min="2" max="2" width="9.00390625" style="0" hidden="1" customWidth="1"/>
    <col min="6" max="6" width="21.25390625" style="0" customWidth="1"/>
    <col min="13" max="13" width="15.125" style="0" customWidth="1"/>
    <col min="14" max="14" width="19.375" style="0" customWidth="1"/>
  </cols>
  <sheetData>
    <row r="1" spans="1:14" ht="19.5">
      <c r="A1" s="103" t="s">
        <v>43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1"/>
      <c r="M1" s="12"/>
      <c r="N1" s="12"/>
    </row>
    <row r="2" spans="1:14" ht="14.25">
      <c r="A2" s="1" t="s">
        <v>0</v>
      </c>
      <c r="B2" s="1" t="s">
        <v>44</v>
      </c>
      <c r="C2" s="1" t="s">
        <v>45</v>
      </c>
      <c r="D2" s="2" t="s">
        <v>46</v>
      </c>
      <c r="E2" s="1" t="s">
        <v>47</v>
      </c>
      <c r="F2" s="1" t="s">
        <v>48</v>
      </c>
      <c r="G2" s="1" t="s">
        <v>49</v>
      </c>
      <c r="H2" s="1" t="s">
        <v>50</v>
      </c>
      <c r="I2" s="1" t="s">
        <v>3</v>
      </c>
      <c r="J2" s="1" t="s">
        <v>51</v>
      </c>
      <c r="K2" s="10" t="s">
        <v>52</v>
      </c>
      <c r="L2" s="10" t="s">
        <v>53</v>
      </c>
      <c r="M2" s="1" t="s">
        <v>54</v>
      </c>
      <c r="N2" s="1" t="s">
        <v>55</v>
      </c>
    </row>
    <row r="3" spans="1:14" ht="14.25">
      <c r="A3" s="3">
        <v>1</v>
      </c>
      <c r="B3" s="3">
        <v>1</v>
      </c>
      <c r="C3" s="3"/>
      <c r="D3" s="4"/>
      <c r="E3" s="3" t="s">
        <v>21</v>
      </c>
      <c r="F3" s="3" t="s">
        <v>56</v>
      </c>
      <c r="G3" s="3" t="s">
        <v>57</v>
      </c>
      <c r="H3" s="3" t="s">
        <v>58</v>
      </c>
      <c r="I3" s="3" t="s">
        <v>59</v>
      </c>
      <c r="J3" s="3" t="s">
        <v>60</v>
      </c>
      <c r="K3" s="5" t="s">
        <v>61</v>
      </c>
      <c r="L3" s="5"/>
      <c r="M3" s="13"/>
      <c r="N3" s="13"/>
    </row>
    <row r="4" spans="1:14" ht="14.25">
      <c r="A4" s="5">
        <v>54</v>
      </c>
      <c r="B4" s="5">
        <v>2</v>
      </c>
      <c r="C4" s="5"/>
      <c r="D4" s="6">
        <v>13</v>
      </c>
      <c r="E4" s="5" t="s">
        <v>62</v>
      </c>
      <c r="F4" s="5" t="s">
        <v>63</v>
      </c>
      <c r="G4" s="5" t="s">
        <v>57</v>
      </c>
      <c r="H4" s="5" t="s">
        <v>64</v>
      </c>
      <c r="I4" s="5" t="s">
        <v>28</v>
      </c>
      <c r="J4" s="5" t="s">
        <v>65</v>
      </c>
      <c r="K4" s="5" t="s">
        <v>61</v>
      </c>
      <c r="L4" s="5"/>
      <c r="M4" s="13"/>
      <c r="N4" s="13"/>
    </row>
    <row r="5" spans="1:14" ht="14.25">
      <c r="A5" s="5">
        <v>56</v>
      </c>
      <c r="B5" s="3">
        <v>3</v>
      </c>
      <c r="C5" s="5"/>
      <c r="D5" s="6">
        <v>15</v>
      </c>
      <c r="E5" s="5" t="s">
        <v>66</v>
      </c>
      <c r="F5" s="5" t="s">
        <v>63</v>
      </c>
      <c r="G5" s="5" t="s">
        <v>57</v>
      </c>
      <c r="H5" s="5" t="s">
        <v>64</v>
      </c>
      <c r="I5" s="5" t="s">
        <v>38</v>
      </c>
      <c r="J5" s="5" t="s">
        <v>65</v>
      </c>
      <c r="K5" s="5" t="s">
        <v>61</v>
      </c>
      <c r="L5" s="5"/>
      <c r="M5" s="13"/>
      <c r="N5" s="13"/>
    </row>
    <row r="6" spans="1:14" ht="14.25">
      <c r="A6" s="5">
        <v>57</v>
      </c>
      <c r="B6" s="5">
        <v>4</v>
      </c>
      <c r="C6" s="5"/>
      <c r="D6" s="6">
        <v>16</v>
      </c>
      <c r="E6" s="5" t="s">
        <v>67</v>
      </c>
      <c r="F6" s="5" t="s">
        <v>63</v>
      </c>
      <c r="G6" s="5" t="s">
        <v>57</v>
      </c>
      <c r="H6" s="5" t="s">
        <v>64</v>
      </c>
      <c r="I6" s="5" t="s">
        <v>28</v>
      </c>
      <c r="J6" s="5" t="s">
        <v>65</v>
      </c>
      <c r="K6" s="5" t="s">
        <v>61</v>
      </c>
      <c r="L6" s="5"/>
      <c r="M6" s="13"/>
      <c r="N6" s="13"/>
    </row>
    <row r="7" spans="1:14" ht="14.25">
      <c r="A7" s="3">
        <v>38</v>
      </c>
      <c r="B7" s="3">
        <v>5</v>
      </c>
      <c r="C7" s="3"/>
      <c r="D7" s="4">
        <v>38</v>
      </c>
      <c r="E7" s="3" t="s">
        <v>68</v>
      </c>
      <c r="F7" s="3" t="s">
        <v>69</v>
      </c>
      <c r="G7" s="3" t="s">
        <v>57</v>
      </c>
      <c r="H7" s="3" t="s">
        <v>64</v>
      </c>
      <c r="I7" s="3" t="s">
        <v>32</v>
      </c>
      <c r="J7" s="3" t="s">
        <v>60</v>
      </c>
      <c r="K7" s="5" t="s">
        <v>61</v>
      </c>
      <c r="L7" s="5"/>
      <c r="M7" s="13"/>
      <c r="N7" s="13"/>
    </row>
    <row r="8" spans="1:14" ht="14.25">
      <c r="A8" s="7">
        <v>34</v>
      </c>
      <c r="B8" s="5">
        <v>6</v>
      </c>
      <c r="C8" s="7">
        <v>3</v>
      </c>
      <c r="D8" s="8">
        <v>14</v>
      </c>
      <c r="E8" s="7" t="s">
        <v>70</v>
      </c>
      <c r="F8" s="7" t="s">
        <v>71</v>
      </c>
      <c r="G8" s="7" t="s">
        <v>57</v>
      </c>
      <c r="H8" s="7" t="s">
        <v>64</v>
      </c>
      <c r="I8" s="7" t="s">
        <v>72</v>
      </c>
      <c r="J8" s="7" t="s">
        <v>60</v>
      </c>
      <c r="K8" s="7">
        <v>34</v>
      </c>
      <c r="L8" s="7">
        <f aca="true" t="shared" si="0" ref="L8:L15">RANK(K8,$K$8:$K$15)</f>
        <v>7</v>
      </c>
      <c r="M8" s="13">
        <v>28</v>
      </c>
      <c r="N8" s="13">
        <v>6</v>
      </c>
    </row>
    <row r="9" spans="1:14" ht="14.25">
      <c r="A9" s="7">
        <v>37</v>
      </c>
      <c r="B9" s="3">
        <v>7</v>
      </c>
      <c r="C9" s="7">
        <v>3</v>
      </c>
      <c r="D9" s="8">
        <v>21</v>
      </c>
      <c r="E9" s="7" t="s">
        <v>73</v>
      </c>
      <c r="F9" s="7" t="s">
        <v>69</v>
      </c>
      <c r="G9" s="7" t="s">
        <v>57</v>
      </c>
      <c r="H9" s="7" t="s">
        <v>64</v>
      </c>
      <c r="I9" s="7" t="s">
        <v>32</v>
      </c>
      <c r="J9" s="7" t="s">
        <v>60</v>
      </c>
      <c r="K9" s="7">
        <v>59</v>
      </c>
      <c r="L9" s="7">
        <f t="shared" si="0"/>
        <v>5</v>
      </c>
      <c r="M9" s="13">
        <v>27</v>
      </c>
      <c r="N9" s="13">
        <f>22+10</f>
        <v>32</v>
      </c>
    </row>
    <row r="10" spans="1:14" ht="14.25">
      <c r="A10" s="7">
        <v>55</v>
      </c>
      <c r="B10" s="5">
        <v>8</v>
      </c>
      <c r="C10" s="7">
        <v>3</v>
      </c>
      <c r="D10" s="8">
        <v>25</v>
      </c>
      <c r="E10" s="7" t="s">
        <v>29</v>
      </c>
      <c r="F10" s="7" t="s">
        <v>63</v>
      </c>
      <c r="G10" s="7" t="s">
        <v>57</v>
      </c>
      <c r="H10" s="7" t="s">
        <v>64</v>
      </c>
      <c r="I10" s="7" t="s">
        <v>30</v>
      </c>
      <c r="J10" s="7" t="s">
        <v>65</v>
      </c>
      <c r="K10" s="7">
        <v>93</v>
      </c>
      <c r="L10" s="7">
        <f t="shared" si="0"/>
        <v>1</v>
      </c>
      <c r="M10" s="13">
        <v>40</v>
      </c>
      <c r="N10" s="13">
        <f>28+25</f>
        <v>53</v>
      </c>
    </row>
    <row r="11" spans="1:14" ht="14.25">
      <c r="A11" s="7">
        <v>41</v>
      </c>
      <c r="B11" s="3">
        <v>9</v>
      </c>
      <c r="C11" s="7">
        <v>3</v>
      </c>
      <c r="D11" s="8">
        <v>31</v>
      </c>
      <c r="E11" s="7" t="s">
        <v>35</v>
      </c>
      <c r="F11" s="7" t="s">
        <v>74</v>
      </c>
      <c r="G11" s="7" t="s">
        <v>57</v>
      </c>
      <c r="H11" s="7" t="s">
        <v>64</v>
      </c>
      <c r="I11" s="7" t="s">
        <v>37</v>
      </c>
      <c r="J11" s="7" t="s">
        <v>60</v>
      </c>
      <c r="K11" s="7">
        <v>36</v>
      </c>
      <c r="L11" s="7">
        <f t="shared" si="0"/>
        <v>6</v>
      </c>
      <c r="M11" s="13">
        <v>23</v>
      </c>
      <c r="N11" s="13">
        <f>8+5</f>
        <v>13</v>
      </c>
    </row>
    <row r="12" spans="1:14" ht="14.25">
      <c r="A12" s="7">
        <v>40</v>
      </c>
      <c r="B12" s="5">
        <v>10</v>
      </c>
      <c r="C12" s="7">
        <v>3</v>
      </c>
      <c r="D12" s="8">
        <v>33</v>
      </c>
      <c r="E12" s="7" t="s">
        <v>75</v>
      </c>
      <c r="F12" s="7" t="s">
        <v>74</v>
      </c>
      <c r="G12" s="7" t="s">
        <v>57</v>
      </c>
      <c r="H12" s="7" t="s">
        <v>64</v>
      </c>
      <c r="I12" s="7" t="s">
        <v>37</v>
      </c>
      <c r="J12" s="7" t="s">
        <v>60</v>
      </c>
      <c r="K12" s="7">
        <v>34</v>
      </c>
      <c r="L12" s="7">
        <f t="shared" si="0"/>
        <v>7</v>
      </c>
      <c r="M12" s="13">
        <v>19</v>
      </c>
      <c r="N12" s="13">
        <v>15</v>
      </c>
    </row>
    <row r="13" spans="1:14" ht="14.25">
      <c r="A13" s="7">
        <v>36</v>
      </c>
      <c r="B13" s="3">
        <v>11</v>
      </c>
      <c r="C13" s="7">
        <v>3</v>
      </c>
      <c r="D13" s="8">
        <v>42</v>
      </c>
      <c r="E13" s="7" t="s">
        <v>31</v>
      </c>
      <c r="F13" s="7" t="s">
        <v>69</v>
      </c>
      <c r="G13" s="7" t="s">
        <v>57</v>
      </c>
      <c r="H13" s="7" t="s">
        <v>64</v>
      </c>
      <c r="I13" s="7" t="s">
        <v>32</v>
      </c>
      <c r="J13" s="7" t="s">
        <v>60</v>
      </c>
      <c r="K13" s="7">
        <v>77</v>
      </c>
      <c r="L13" s="7">
        <f t="shared" si="0"/>
        <v>2</v>
      </c>
      <c r="M13" s="13">
        <v>32</v>
      </c>
      <c r="N13" s="13">
        <f>25+20</f>
        <v>45</v>
      </c>
    </row>
    <row r="14" spans="1:14" ht="14.25">
      <c r="A14" s="7">
        <v>35</v>
      </c>
      <c r="B14" s="5">
        <v>12</v>
      </c>
      <c r="C14" s="7">
        <v>3</v>
      </c>
      <c r="D14" s="8">
        <v>47</v>
      </c>
      <c r="E14" s="7" t="s">
        <v>76</v>
      </c>
      <c r="F14" s="7" t="s">
        <v>69</v>
      </c>
      <c r="G14" s="7" t="s">
        <v>57</v>
      </c>
      <c r="H14" s="7" t="s">
        <v>64</v>
      </c>
      <c r="I14" s="7" t="s">
        <v>32</v>
      </c>
      <c r="J14" s="7" t="s">
        <v>60</v>
      </c>
      <c r="K14" s="7">
        <v>63</v>
      </c>
      <c r="L14" s="7">
        <f t="shared" si="0"/>
        <v>3</v>
      </c>
      <c r="M14" s="13">
        <v>28</v>
      </c>
      <c r="N14" s="13">
        <f>20+15</f>
        <v>35</v>
      </c>
    </row>
    <row r="15" spans="1:14" ht="14.25">
      <c r="A15" s="7">
        <v>39</v>
      </c>
      <c r="B15" s="3">
        <v>13</v>
      </c>
      <c r="C15" s="7">
        <v>3</v>
      </c>
      <c r="D15" s="8">
        <v>49</v>
      </c>
      <c r="E15" s="7" t="s">
        <v>77</v>
      </c>
      <c r="F15" s="7" t="s">
        <v>69</v>
      </c>
      <c r="G15" s="7" t="s">
        <v>57</v>
      </c>
      <c r="H15" s="7" t="s">
        <v>64</v>
      </c>
      <c r="I15" s="7" t="s">
        <v>32</v>
      </c>
      <c r="J15" s="7" t="s">
        <v>60</v>
      </c>
      <c r="K15" s="7">
        <v>60</v>
      </c>
      <c r="L15" s="7">
        <f t="shared" si="0"/>
        <v>4</v>
      </c>
      <c r="M15" s="13">
        <v>18</v>
      </c>
      <c r="N15" s="13">
        <f>20+22</f>
        <v>42</v>
      </c>
    </row>
    <row r="16" spans="1:14" ht="14.25">
      <c r="A16" s="1">
        <v>25</v>
      </c>
      <c r="B16" s="5">
        <v>14</v>
      </c>
      <c r="C16" s="1">
        <v>3</v>
      </c>
      <c r="D16" s="2">
        <v>2</v>
      </c>
      <c r="E16" s="1" t="s">
        <v>78</v>
      </c>
      <c r="F16" s="1" t="s">
        <v>79</v>
      </c>
      <c r="G16" s="1" t="s">
        <v>57</v>
      </c>
      <c r="H16" s="1" t="s">
        <v>58</v>
      </c>
      <c r="I16" s="1" t="s">
        <v>18</v>
      </c>
      <c r="J16" s="1" t="s">
        <v>60</v>
      </c>
      <c r="K16" s="7">
        <v>30</v>
      </c>
      <c r="L16" s="7">
        <f aca="true" t="shared" si="1" ref="L16:L78">RANK(K16,$K$16:$K$78)</f>
        <v>53</v>
      </c>
      <c r="M16" s="13">
        <v>7</v>
      </c>
      <c r="N16" s="13">
        <f>15+8</f>
        <v>23</v>
      </c>
    </row>
    <row r="17" spans="1:14" ht="14.25">
      <c r="A17" s="1">
        <v>53</v>
      </c>
      <c r="B17" s="3">
        <v>15</v>
      </c>
      <c r="C17" s="1">
        <v>3</v>
      </c>
      <c r="D17" s="9">
        <v>3</v>
      </c>
      <c r="E17" s="10" t="s">
        <v>80</v>
      </c>
      <c r="F17" s="10" t="s">
        <v>81</v>
      </c>
      <c r="G17" s="10" t="s">
        <v>57</v>
      </c>
      <c r="H17" s="10" t="s">
        <v>58</v>
      </c>
      <c r="I17" s="10" t="s">
        <v>24</v>
      </c>
      <c r="J17" s="10" t="s">
        <v>65</v>
      </c>
      <c r="K17" s="7">
        <v>43</v>
      </c>
      <c r="L17" s="7">
        <f t="shared" si="1"/>
        <v>47</v>
      </c>
      <c r="M17" s="13">
        <v>28</v>
      </c>
      <c r="N17" s="13">
        <f>10+5</f>
        <v>15</v>
      </c>
    </row>
    <row r="18" spans="1:14" ht="14.25">
      <c r="A18" s="1">
        <v>65</v>
      </c>
      <c r="B18" s="5">
        <v>16</v>
      </c>
      <c r="C18" s="1">
        <v>3</v>
      </c>
      <c r="D18" s="9">
        <v>7</v>
      </c>
      <c r="E18" s="10" t="s">
        <v>82</v>
      </c>
      <c r="F18" s="10" t="s">
        <v>83</v>
      </c>
      <c r="G18" s="10" t="s">
        <v>57</v>
      </c>
      <c r="H18" s="10" t="s">
        <v>58</v>
      </c>
      <c r="I18" s="10" t="s">
        <v>84</v>
      </c>
      <c r="J18" s="10" t="s">
        <v>85</v>
      </c>
      <c r="K18" s="7">
        <v>27</v>
      </c>
      <c r="L18" s="7">
        <f t="shared" si="1"/>
        <v>56</v>
      </c>
      <c r="M18" s="13">
        <v>12</v>
      </c>
      <c r="N18" s="13">
        <f>15</f>
        <v>15</v>
      </c>
    </row>
    <row r="19" spans="1:14" ht="14.25">
      <c r="A19" s="1">
        <v>26</v>
      </c>
      <c r="B19" s="3">
        <v>17</v>
      </c>
      <c r="C19" s="1">
        <v>3</v>
      </c>
      <c r="D19" s="9">
        <v>8</v>
      </c>
      <c r="E19" s="10" t="s">
        <v>86</v>
      </c>
      <c r="F19" s="10" t="s">
        <v>87</v>
      </c>
      <c r="G19" s="10" t="s">
        <v>57</v>
      </c>
      <c r="H19" s="10" t="s">
        <v>58</v>
      </c>
      <c r="I19" s="10" t="s">
        <v>88</v>
      </c>
      <c r="J19" s="10" t="s">
        <v>60</v>
      </c>
      <c r="K19" s="7">
        <v>44</v>
      </c>
      <c r="L19" s="7">
        <f t="shared" si="1"/>
        <v>46</v>
      </c>
      <c r="M19" s="13">
        <v>39</v>
      </c>
      <c r="N19" s="13">
        <v>5</v>
      </c>
    </row>
    <row r="20" spans="1:14" ht="14.25">
      <c r="A20" s="1">
        <v>52</v>
      </c>
      <c r="B20" s="5">
        <v>18</v>
      </c>
      <c r="C20" s="1">
        <v>3</v>
      </c>
      <c r="D20" s="2">
        <v>9</v>
      </c>
      <c r="E20" s="1" t="s">
        <v>89</v>
      </c>
      <c r="F20" s="1" t="s">
        <v>81</v>
      </c>
      <c r="G20" s="1" t="s">
        <v>57</v>
      </c>
      <c r="H20" s="1" t="s">
        <v>58</v>
      </c>
      <c r="I20" s="1" t="s">
        <v>24</v>
      </c>
      <c r="J20" s="1" t="s">
        <v>65</v>
      </c>
      <c r="K20" s="7">
        <v>60</v>
      </c>
      <c r="L20" s="7">
        <f t="shared" si="1"/>
        <v>32</v>
      </c>
      <c r="M20" s="13">
        <v>40</v>
      </c>
      <c r="N20" s="13">
        <f>15+5</f>
        <v>20</v>
      </c>
    </row>
    <row r="21" spans="1:14" ht="14.25">
      <c r="A21" s="1">
        <v>58</v>
      </c>
      <c r="B21" s="3">
        <v>19</v>
      </c>
      <c r="C21" s="1">
        <v>3</v>
      </c>
      <c r="D21" s="2">
        <v>11</v>
      </c>
      <c r="E21" s="1" t="s">
        <v>90</v>
      </c>
      <c r="F21" s="1" t="s">
        <v>91</v>
      </c>
      <c r="G21" s="1" t="s">
        <v>57</v>
      </c>
      <c r="H21" s="1" t="s">
        <v>58</v>
      </c>
      <c r="I21" s="1" t="s">
        <v>92</v>
      </c>
      <c r="J21" s="1" t="s">
        <v>93</v>
      </c>
      <c r="K21" s="7">
        <v>45</v>
      </c>
      <c r="L21" s="7">
        <f t="shared" si="1"/>
        <v>44</v>
      </c>
      <c r="M21" s="13">
        <v>20</v>
      </c>
      <c r="N21" s="13">
        <f>20+5</f>
        <v>25</v>
      </c>
    </row>
    <row r="22" spans="1:14" ht="14.25">
      <c r="A22" s="1">
        <v>64</v>
      </c>
      <c r="B22" s="5">
        <v>20</v>
      </c>
      <c r="C22" s="1">
        <v>3</v>
      </c>
      <c r="D22" s="2">
        <v>12</v>
      </c>
      <c r="E22" s="1" t="s">
        <v>94</v>
      </c>
      <c r="F22" s="1" t="s">
        <v>83</v>
      </c>
      <c r="G22" s="1" t="s">
        <v>57</v>
      </c>
      <c r="H22" s="1" t="s">
        <v>58</v>
      </c>
      <c r="I22" s="1" t="s">
        <v>84</v>
      </c>
      <c r="J22" s="1" t="s">
        <v>85</v>
      </c>
      <c r="K22" s="7">
        <v>13</v>
      </c>
      <c r="L22" s="7">
        <f t="shared" si="1"/>
        <v>60</v>
      </c>
      <c r="M22" s="13">
        <v>5</v>
      </c>
      <c r="N22" s="13">
        <v>8</v>
      </c>
    </row>
    <row r="23" spans="1:14" ht="14.25">
      <c r="A23" s="1">
        <v>22</v>
      </c>
      <c r="B23" s="3">
        <v>21</v>
      </c>
      <c r="C23" s="1">
        <v>3</v>
      </c>
      <c r="D23" s="2">
        <v>13</v>
      </c>
      <c r="E23" s="1" t="s">
        <v>95</v>
      </c>
      <c r="F23" s="1" t="s">
        <v>79</v>
      </c>
      <c r="G23" s="1" t="s">
        <v>57</v>
      </c>
      <c r="H23" s="1" t="s">
        <v>58</v>
      </c>
      <c r="I23" s="1" t="s">
        <v>18</v>
      </c>
      <c r="J23" s="1" t="s">
        <v>60</v>
      </c>
      <c r="K23" s="7">
        <v>58</v>
      </c>
      <c r="L23" s="7">
        <f t="shared" si="1"/>
        <v>36</v>
      </c>
      <c r="M23" s="13">
        <v>28</v>
      </c>
      <c r="N23" s="13">
        <f>20+10</f>
        <v>30</v>
      </c>
    </row>
    <row r="24" spans="1:14" ht="14.25">
      <c r="A24" s="1">
        <v>48</v>
      </c>
      <c r="B24" s="5">
        <v>22</v>
      </c>
      <c r="C24" s="1">
        <v>3</v>
      </c>
      <c r="D24" s="2">
        <v>15</v>
      </c>
      <c r="E24" s="1" t="s">
        <v>96</v>
      </c>
      <c r="F24" s="1" t="s">
        <v>97</v>
      </c>
      <c r="G24" s="1" t="s">
        <v>57</v>
      </c>
      <c r="H24" s="1" t="s">
        <v>58</v>
      </c>
      <c r="I24" s="1" t="s">
        <v>7</v>
      </c>
      <c r="J24" s="1" t="s">
        <v>65</v>
      </c>
      <c r="K24" s="7">
        <v>65</v>
      </c>
      <c r="L24" s="7">
        <f t="shared" si="1"/>
        <v>23</v>
      </c>
      <c r="M24" s="13">
        <v>30</v>
      </c>
      <c r="N24" s="13">
        <f>20+15</f>
        <v>35</v>
      </c>
    </row>
    <row r="25" spans="1:14" ht="14.25">
      <c r="A25" s="1">
        <v>24</v>
      </c>
      <c r="B25" s="3">
        <v>23</v>
      </c>
      <c r="C25" s="1">
        <v>3</v>
      </c>
      <c r="D25" s="2">
        <v>16</v>
      </c>
      <c r="E25" s="1" t="s">
        <v>98</v>
      </c>
      <c r="F25" s="1" t="s">
        <v>79</v>
      </c>
      <c r="G25" s="1" t="s">
        <v>57</v>
      </c>
      <c r="H25" s="1" t="s">
        <v>58</v>
      </c>
      <c r="I25" s="1" t="s">
        <v>18</v>
      </c>
      <c r="J25" s="1" t="s">
        <v>60</v>
      </c>
      <c r="K25" s="7">
        <v>29</v>
      </c>
      <c r="L25" s="7">
        <f t="shared" si="1"/>
        <v>54</v>
      </c>
      <c r="M25" s="13">
        <v>9</v>
      </c>
      <c r="N25" s="13">
        <f>15+5</f>
        <v>20</v>
      </c>
    </row>
    <row r="26" spans="1:14" ht="14.25">
      <c r="A26" s="1">
        <v>33</v>
      </c>
      <c r="B26" s="5">
        <v>24</v>
      </c>
      <c r="C26" s="1">
        <v>3</v>
      </c>
      <c r="D26" s="2">
        <v>20</v>
      </c>
      <c r="E26" s="1" t="s">
        <v>34</v>
      </c>
      <c r="F26" s="1" t="s">
        <v>99</v>
      </c>
      <c r="G26" s="1" t="s">
        <v>57</v>
      </c>
      <c r="H26" s="1" t="s">
        <v>58</v>
      </c>
      <c r="I26" s="1" t="s">
        <v>15</v>
      </c>
      <c r="J26" s="1" t="s">
        <v>60</v>
      </c>
      <c r="K26" s="7">
        <v>84</v>
      </c>
      <c r="L26" s="7">
        <f t="shared" si="1"/>
        <v>9</v>
      </c>
      <c r="M26" s="13">
        <v>32</v>
      </c>
      <c r="N26" s="13">
        <f>30+22</f>
        <v>52</v>
      </c>
    </row>
    <row r="27" spans="1:14" ht="14.25">
      <c r="A27" s="1">
        <v>51</v>
      </c>
      <c r="B27" s="3">
        <v>25</v>
      </c>
      <c r="C27" s="1">
        <v>3</v>
      </c>
      <c r="D27" s="2">
        <v>22</v>
      </c>
      <c r="E27" s="1" t="s">
        <v>100</v>
      </c>
      <c r="F27" s="1" t="s">
        <v>81</v>
      </c>
      <c r="G27" s="1" t="s">
        <v>57</v>
      </c>
      <c r="H27" s="1" t="s">
        <v>58</v>
      </c>
      <c r="I27" s="1" t="s">
        <v>24</v>
      </c>
      <c r="J27" s="1" t="s">
        <v>65</v>
      </c>
      <c r="K27" s="7">
        <v>63</v>
      </c>
      <c r="L27" s="7">
        <f t="shared" si="1"/>
        <v>28</v>
      </c>
      <c r="M27" s="13">
        <v>28</v>
      </c>
      <c r="N27" s="13">
        <f>20+15</f>
        <v>35</v>
      </c>
    </row>
    <row r="28" spans="1:14" ht="14.25">
      <c r="A28" s="1">
        <v>31</v>
      </c>
      <c r="B28" s="5">
        <v>26</v>
      </c>
      <c r="C28" s="1">
        <v>3</v>
      </c>
      <c r="D28" s="2">
        <v>23</v>
      </c>
      <c r="E28" s="1" t="s">
        <v>14</v>
      </c>
      <c r="F28" s="1" t="s">
        <v>99</v>
      </c>
      <c r="G28" s="1" t="s">
        <v>57</v>
      </c>
      <c r="H28" s="1" t="s">
        <v>58</v>
      </c>
      <c r="I28" s="1" t="s">
        <v>15</v>
      </c>
      <c r="J28" s="1" t="s">
        <v>60</v>
      </c>
      <c r="K28" s="7">
        <v>67</v>
      </c>
      <c r="L28" s="7">
        <f t="shared" si="1"/>
        <v>21</v>
      </c>
      <c r="M28" s="13">
        <v>32</v>
      </c>
      <c r="N28" s="13">
        <f>20+15</f>
        <v>35</v>
      </c>
    </row>
    <row r="29" spans="1:14" ht="14.25">
      <c r="A29" s="1">
        <v>29</v>
      </c>
      <c r="B29" s="3">
        <v>27</v>
      </c>
      <c r="C29" s="1">
        <v>3</v>
      </c>
      <c r="D29" s="2">
        <v>26</v>
      </c>
      <c r="E29" s="1" t="s">
        <v>101</v>
      </c>
      <c r="F29" s="1" t="s">
        <v>102</v>
      </c>
      <c r="G29" s="1" t="s">
        <v>57</v>
      </c>
      <c r="H29" s="1" t="s">
        <v>58</v>
      </c>
      <c r="I29" s="1" t="s">
        <v>8</v>
      </c>
      <c r="J29" s="1" t="s">
        <v>60</v>
      </c>
      <c r="K29" s="7">
        <v>10</v>
      </c>
      <c r="L29" s="7">
        <f t="shared" si="1"/>
        <v>62</v>
      </c>
      <c r="M29" s="13">
        <v>10</v>
      </c>
      <c r="N29" s="13">
        <v>0</v>
      </c>
    </row>
    <row r="30" spans="1:14" ht="14.25">
      <c r="A30" s="1">
        <v>67</v>
      </c>
      <c r="B30" s="5">
        <v>28</v>
      </c>
      <c r="C30" s="1">
        <v>3</v>
      </c>
      <c r="D30" s="2">
        <v>27</v>
      </c>
      <c r="E30" s="1" t="s">
        <v>103</v>
      </c>
      <c r="F30" s="1" t="s">
        <v>83</v>
      </c>
      <c r="G30" s="1" t="s">
        <v>57</v>
      </c>
      <c r="H30" s="1" t="s">
        <v>58</v>
      </c>
      <c r="I30" s="1" t="s">
        <v>84</v>
      </c>
      <c r="J30" s="1" t="s">
        <v>85</v>
      </c>
      <c r="K30" s="7">
        <v>5</v>
      </c>
      <c r="L30" s="7">
        <f t="shared" si="1"/>
        <v>63</v>
      </c>
      <c r="M30" s="13">
        <v>0</v>
      </c>
      <c r="N30" s="13">
        <v>5</v>
      </c>
    </row>
    <row r="31" spans="1:14" ht="14.25">
      <c r="A31" s="1">
        <v>42</v>
      </c>
      <c r="B31" s="3">
        <v>29</v>
      </c>
      <c r="C31" s="1">
        <v>3</v>
      </c>
      <c r="D31" s="2">
        <v>28</v>
      </c>
      <c r="E31" s="1" t="s">
        <v>6</v>
      </c>
      <c r="F31" s="1" t="s">
        <v>97</v>
      </c>
      <c r="G31" s="1" t="s">
        <v>57</v>
      </c>
      <c r="H31" s="1" t="s">
        <v>58</v>
      </c>
      <c r="I31" s="1" t="s">
        <v>7</v>
      </c>
      <c r="J31" s="1" t="s">
        <v>65</v>
      </c>
      <c r="K31" s="7">
        <v>87</v>
      </c>
      <c r="L31" s="7">
        <f t="shared" si="1"/>
        <v>6</v>
      </c>
      <c r="M31" s="13">
        <v>40</v>
      </c>
      <c r="N31" s="13">
        <f>25+22</f>
        <v>47</v>
      </c>
    </row>
    <row r="32" spans="1:14" ht="14.25">
      <c r="A32" s="1">
        <v>20</v>
      </c>
      <c r="B32" s="5">
        <v>30</v>
      </c>
      <c r="C32" s="1">
        <v>3</v>
      </c>
      <c r="D32" s="2">
        <v>30</v>
      </c>
      <c r="E32" s="1" t="s">
        <v>104</v>
      </c>
      <c r="F32" s="1" t="s">
        <v>105</v>
      </c>
      <c r="G32" s="1" t="s">
        <v>57</v>
      </c>
      <c r="H32" s="1" t="s">
        <v>58</v>
      </c>
      <c r="I32" s="1" t="s">
        <v>10</v>
      </c>
      <c r="J32" s="1" t="s">
        <v>60</v>
      </c>
      <c r="K32" s="7">
        <v>75</v>
      </c>
      <c r="L32" s="7">
        <f t="shared" si="1"/>
        <v>15</v>
      </c>
      <c r="M32" s="13">
        <v>32</v>
      </c>
      <c r="N32" s="13">
        <f>25+18</f>
        <v>43</v>
      </c>
    </row>
    <row r="33" spans="1:14" ht="14.25">
      <c r="A33" s="1">
        <v>50</v>
      </c>
      <c r="B33" s="3">
        <v>31</v>
      </c>
      <c r="C33" s="1">
        <v>3</v>
      </c>
      <c r="D33" s="2">
        <v>32</v>
      </c>
      <c r="E33" s="1" t="s">
        <v>106</v>
      </c>
      <c r="F33" s="1" t="s">
        <v>81</v>
      </c>
      <c r="G33" s="1" t="s">
        <v>57</v>
      </c>
      <c r="H33" s="1" t="s">
        <v>58</v>
      </c>
      <c r="I33" s="1" t="s">
        <v>24</v>
      </c>
      <c r="J33" s="1" t="s">
        <v>65</v>
      </c>
      <c r="K33" s="7">
        <v>43</v>
      </c>
      <c r="L33" s="7">
        <f t="shared" si="1"/>
        <v>47</v>
      </c>
      <c r="M33" s="13">
        <v>10</v>
      </c>
      <c r="N33" s="13">
        <f>18+15</f>
        <v>33</v>
      </c>
    </row>
    <row r="34" spans="1:14" ht="14.25">
      <c r="A34" s="1">
        <v>68</v>
      </c>
      <c r="B34" s="5">
        <v>32</v>
      </c>
      <c r="C34" s="1">
        <v>3</v>
      </c>
      <c r="D34" s="2">
        <v>35</v>
      </c>
      <c r="E34" s="1" t="s">
        <v>107</v>
      </c>
      <c r="F34" s="1" t="s">
        <v>108</v>
      </c>
      <c r="G34" s="1" t="s">
        <v>57</v>
      </c>
      <c r="H34" s="1" t="s">
        <v>58</v>
      </c>
      <c r="I34" s="1" t="s">
        <v>109</v>
      </c>
      <c r="J34" s="1" t="s">
        <v>110</v>
      </c>
      <c r="K34" s="7">
        <v>45</v>
      </c>
      <c r="L34" s="7">
        <f t="shared" si="1"/>
        <v>44</v>
      </c>
      <c r="M34" s="13">
        <v>12</v>
      </c>
      <c r="N34" s="13">
        <f>20+13</f>
        <v>33</v>
      </c>
    </row>
    <row r="35" spans="1:14" ht="14.25">
      <c r="A35" s="1">
        <v>27</v>
      </c>
      <c r="B35" s="3">
        <v>33</v>
      </c>
      <c r="C35" s="1">
        <v>3</v>
      </c>
      <c r="D35" s="2">
        <v>36</v>
      </c>
      <c r="E35" s="1" t="s">
        <v>111</v>
      </c>
      <c r="F35" s="1" t="s">
        <v>87</v>
      </c>
      <c r="G35" s="1" t="s">
        <v>57</v>
      </c>
      <c r="H35" s="1" t="s">
        <v>58</v>
      </c>
      <c r="I35" s="1" t="s">
        <v>88</v>
      </c>
      <c r="J35" s="1" t="s">
        <v>60</v>
      </c>
      <c r="K35" s="7">
        <v>65</v>
      </c>
      <c r="L35" s="7">
        <f t="shared" si="1"/>
        <v>23</v>
      </c>
      <c r="M35" s="13">
        <v>27</v>
      </c>
      <c r="N35" s="13">
        <f>23+15</f>
        <v>38</v>
      </c>
    </row>
    <row r="36" spans="1:14" ht="14.25">
      <c r="A36" s="1">
        <v>75</v>
      </c>
      <c r="B36" s="5">
        <v>34</v>
      </c>
      <c r="C36" s="1">
        <v>3</v>
      </c>
      <c r="D36" s="2">
        <v>37</v>
      </c>
      <c r="E36" s="1" t="s">
        <v>112</v>
      </c>
      <c r="F36" s="1" t="s">
        <v>113</v>
      </c>
      <c r="G36" s="1" t="s">
        <v>57</v>
      </c>
      <c r="H36" s="1" t="s">
        <v>58</v>
      </c>
      <c r="I36" s="1" t="s">
        <v>23</v>
      </c>
      <c r="J36" s="1" t="s">
        <v>114</v>
      </c>
      <c r="K36" s="7">
        <v>18</v>
      </c>
      <c r="L36" s="7">
        <f t="shared" si="1"/>
        <v>58</v>
      </c>
      <c r="M36" s="13">
        <v>5</v>
      </c>
      <c r="N36" s="13">
        <v>13</v>
      </c>
    </row>
    <row r="37" spans="1:14" ht="14.25">
      <c r="A37" s="1">
        <v>45</v>
      </c>
      <c r="B37" s="3">
        <v>35</v>
      </c>
      <c r="C37" s="1">
        <v>3</v>
      </c>
      <c r="D37" s="2">
        <v>38</v>
      </c>
      <c r="E37" s="1" t="s">
        <v>19</v>
      </c>
      <c r="F37" s="1" t="s">
        <v>97</v>
      </c>
      <c r="G37" s="1" t="s">
        <v>57</v>
      </c>
      <c r="H37" s="1" t="s">
        <v>58</v>
      </c>
      <c r="I37" s="1" t="s">
        <v>7</v>
      </c>
      <c r="J37" s="1" t="s">
        <v>65</v>
      </c>
      <c r="K37" s="7">
        <v>67</v>
      </c>
      <c r="L37" s="7">
        <f t="shared" si="1"/>
        <v>21</v>
      </c>
      <c r="M37" s="13">
        <v>32</v>
      </c>
      <c r="N37" s="13">
        <f>20+15</f>
        <v>35</v>
      </c>
    </row>
    <row r="38" spans="1:14" ht="14.25">
      <c r="A38" s="1">
        <v>72</v>
      </c>
      <c r="B38" s="5">
        <v>36</v>
      </c>
      <c r="C38" s="1">
        <v>3</v>
      </c>
      <c r="D38" s="2">
        <v>39</v>
      </c>
      <c r="E38" s="1" t="s">
        <v>115</v>
      </c>
      <c r="F38" s="1" t="s">
        <v>113</v>
      </c>
      <c r="G38" s="1" t="s">
        <v>57</v>
      </c>
      <c r="H38" s="1" t="s">
        <v>58</v>
      </c>
      <c r="I38" s="1" t="s">
        <v>116</v>
      </c>
      <c r="J38" s="1" t="s">
        <v>114</v>
      </c>
      <c r="K38" s="7">
        <v>70</v>
      </c>
      <c r="L38" s="7">
        <f t="shared" si="1"/>
        <v>19</v>
      </c>
      <c r="M38" s="13">
        <v>40</v>
      </c>
      <c r="N38" s="13">
        <f>15+15</f>
        <v>30</v>
      </c>
    </row>
    <row r="39" spans="1:14" ht="14.25">
      <c r="A39" s="1">
        <v>23</v>
      </c>
      <c r="B39" s="3">
        <v>37</v>
      </c>
      <c r="C39" s="1">
        <v>3</v>
      </c>
      <c r="D39" s="2">
        <v>40</v>
      </c>
      <c r="E39" s="1" t="s">
        <v>117</v>
      </c>
      <c r="F39" s="1" t="s">
        <v>79</v>
      </c>
      <c r="G39" s="1" t="s">
        <v>57</v>
      </c>
      <c r="H39" s="1" t="s">
        <v>58</v>
      </c>
      <c r="I39" s="1" t="s">
        <v>18</v>
      </c>
      <c r="J39" s="1" t="s">
        <v>60</v>
      </c>
      <c r="K39" s="7">
        <v>28</v>
      </c>
      <c r="L39" s="7">
        <f t="shared" si="1"/>
        <v>55</v>
      </c>
      <c r="M39" s="13">
        <v>2</v>
      </c>
      <c r="N39" s="13">
        <f>18+8</f>
        <v>26</v>
      </c>
    </row>
    <row r="40" spans="1:14" ht="14.25">
      <c r="A40" s="1">
        <v>43</v>
      </c>
      <c r="B40" s="5">
        <v>38</v>
      </c>
      <c r="C40" s="1">
        <v>3</v>
      </c>
      <c r="D40" s="2">
        <v>44</v>
      </c>
      <c r="E40" s="1" t="s">
        <v>27</v>
      </c>
      <c r="F40" s="1" t="s">
        <v>97</v>
      </c>
      <c r="G40" s="1" t="s">
        <v>57</v>
      </c>
      <c r="H40" s="1" t="s">
        <v>58</v>
      </c>
      <c r="I40" s="1" t="s">
        <v>7</v>
      </c>
      <c r="J40" s="1" t="s">
        <v>65</v>
      </c>
      <c r="K40" s="7">
        <v>88</v>
      </c>
      <c r="L40" s="7">
        <f t="shared" si="1"/>
        <v>5</v>
      </c>
      <c r="M40" s="13">
        <v>30</v>
      </c>
      <c r="N40" s="13">
        <f>28+30</f>
        <v>58</v>
      </c>
    </row>
    <row r="41" spans="1:14" ht="14.25">
      <c r="A41" s="1">
        <v>73</v>
      </c>
      <c r="B41" s="3">
        <v>39</v>
      </c>
      <c r="C41" s="1">
        <v>3</v>
      </c>
      <c r="D41" s="2">
        <v>45</v>
      </c>
      <c r="E41" s="1" t="s">
        <v>118</v>
      </c>
      <c r="F41" s="1" t="s">
        <v>113</v>
      </c>
      <c r="G41" s="1" t="s">
        <v>57</v>
      </c>
      <c r="H41" s="1" t="s">
        <v>58</v>
      </c>
      <c r="I41" s="1" t="s">
        <v>23</v>
      </c>
      <c r="J41" s="1" t="s">
        <v>114</v>
      </c>
      <c r="K41" s="7">
        <v>53</v>
      </c>
      <c r="L41" s="7">
        <f t="shared" si="1"/>
        <v>39</v>
      </c>
      <c r="M41" s="13">
        <v>28</v>
      </c>
      <c r="N41" s="13">
        <f>20+5</f>
        <v>25</v>
      </c>
    </row>
    <row r="42" spans="1:14" ht="14.25">
      <c r="A42" s="1">
        <v>32</v>
      </c>
      <c r="B42" s="5">
        <v>40</v>
      </c>
      <c r="C42" s="1">
        <v>3</v>
      </c>
      <c r="D42" s="2">
        <v>46</v>
      </c>
      <c r="E42" s="1" t="s">
        <v>22</v>
      </c>
      <c r="F42" s="1" t="s">
        <v>99</v>
      </c>
      <c r="G42" s="1" t="s">
        <v>57</v>
      </c>
      <c r="H42" s="1" t="s">
        <v>58</v>
      </c>
      <c r="I42" s="1" t="s">
        <v>15</v>
      </c>
      <c r="J42" s="1" t="s">
        <v>60</v>
      </c>
      <c r="K42" s="7">
        <v>85</v>
      </c>
      <c r="L42" s="7">
        <f t="shared" si="1"/>
        <v>8</v>
      </c>
      <c r="M42" s="13">
        <v>40</v>
      </c>
      <c r="N42" s="13">
        <f>25+20</f>
        <v>45</v>
      </c>
    </row>
    <row r="43" spans="1:14" ht="14.25">
      <c r="A43" s="1">
        <v>59</v>
      </c>
      <c r="B43" s="3">
        <v>41</v>
      </c>
      <c r="C43" s="1">
        <v>3</v>
      </c>
      <c r="D43" s="2">
        <v>48</v>
      </c>
      <c r="E43" s="1" t="s">
        <v>119</v>
      </c>
      <c r="F43" s="1" t="s">
        <v>91</v>
      </c>
      <c r="G43" s="1" t="s">
        <v>57</v>
      </c>
      <c r="H43" s="1" t="s">
        <v>58</v>
      </c>
      <c r="I43" s="1" t="s">
        <v>92</v>
      </c>
      <c r="J43" s="1" t="s">
        <v>93</v>
      </c>
      <c r="K43" s="7">
        <v>48</v>
      </c>
      <c r="L43" s="7">
        <f t="shared" si="1"/>
        <v>40</v>
      </c>
      <c r="M43" s="13">
        <v>20</v>
      </c>
      <c r="N43" s="13">
        <f>18+10</f>
        <v>28</v>
      </c>
    </row>
    <row r="44" spans="1:14" ht="14.25">
      <c r="A44" s="1">
        <v>12</v>
      </c>
      <c r="B44" s="5">
        <v>42</v>
      </c>
      <c r="C44" s="1">
        <v>6</v>
      </c>
      <c r="D44" s="2">
        <v>1</v>
      </c>
      <c r="E44" s="1" t="s">
        <v>26</v>
      </c>
      <c r="F44" s="1" t="s">
        <v>120</v>
      </c>
      <c r="G44" s="1" t="s">
        <v>57</v>
      </c>
      <c r="H44" s="1" t="s">
        <v>58</v>
      </c>
      <c r="I44" s="1" t="s">
        <v>5</v>
      </c>
      <c r="J44" s="1" t="s">
        <v>60</v>
      </c>
      <c r="K44" s="7">
        <v>62</v>
      </c>
      <c r="L44" s="7">
        <f t="shared" si="1"/>
        <v>30</v>
      </c>
      <c r="M44" s="13">
        <v>28</v>
      </c>
      <c r="N44" s="13">
        <f>22+12</f>
        <v>34</v>
      </c>
    </row>
    <row r="45" spans="1:14" ht="14.25">
      <c r="A45" s="1">
        <v>7</v>
      </c>
      <c r="B45" s="3">
        <v>43</v>
      </c>
      <c r="C45" s="1">
        <v>6</v>
      </c>
      <c r="D45" s="2">
        <v>2</v>
      </c>
      <c r="E45" s="1" t="s">
        <v>121</v>
      </c>
      <c r="F45" s="1" t="s">
        <v>120</v>
      </c>
      <c r="G45" s="1" t="s">
        <v>57</v>
      </c>
      <c r="H45" s="1" t="s">
        <v>58</v>
      </c>
      <c r="I45" s="1" t="s">
        <v>5</v>
      </c>
      <c r="J45" s="1" t="s">
        <v>60</v>
      </c>
      <c r="K45" s="7">
        <v>92</v>
      </c>
      <c r="L45" s="7">
        <f t="shared" si="1"/>
        <v>2</v>
      </c>
      <c r="M45" s="13">
        <v>39</v>
      </c>
      <c r="N45" s="13">
        <f>28+25</f>
        <v>53</v>
      </c>
    </row>
    <row r="46" spans="1:14" ht="14.25">
      <c r="A46" s="1">
        <v>10</v>
      </c>
      <c r="B46" s="5">
        <v>44</v>
      </c>
      <c r="C46" s="1">
        <v>6</v>
      </c>
      <c r="D46" s="2">
        <v>4</v>
      </c>
      <c r="E46" s="1" t="s">
        <v>25</v>
      </c>
      <c r="F46" s="1" t="s">
        <v>120</v>
      </c>
      <c r="G46" s="1" t="s">
        <v>57</v>
      </c>
      <c r="H46" s="1" t="s">
        <v>58</v>
      </c>
      <c r="I46" s="1" t="s">
        <v>5</v>
      </c>
      <c r="J46" s="1" t="s">
        <v>60</v>
      </c>
      <c r="K46" s="7">
        <v>48</v>
      </c>
      <c r="L46" s="7">
        <f t="shared" si="1"/>
        <v>40</v>
      </c>
      <c r="M46" s="13">
        <v>10</v>
      </c>
      <c r="N46" s="13">
        <f>18+20</f>
        <v>38</v>
      </c>
    </row>
    <row r="47" spans="1:14" ht="14.25">
      <c r="A47" s="1">
        <v>71</v>
      </c>
      <c r="B47" s="3">
        <v>45</v>
      </c>
      <c r="C47" s="1">
        <v>6</v>
      </c>
      <c r="D47" s="2">
        <v>6</v>
      </c>
      <c r="E47" s="1" t="s">
        <v>122</v>
      </c>
      <c r="F47" s="1" t="s">
        <v>123</v>
      </c>
      <c r="G47" s="1" t="s">
        <v>57</v>
      </c>
      <c r="H47" s="1" t="s">
        <v>58</v>
      </c>
      <c r="I47" s="1" t="s">
        <v>124</v>
      </c>
      <c r="J47" s="1" t="s">
        <v>110</v>
      </c>
      <c r="K47" s="7">
        <v>48</v>
      </c>
      <c r="L47" s="7">
        <f t="shared" si="1"/>
        <v>40</v>
      </c>
      <c r="M47" s="13">
        <v>20</v>
      </c>
      <c r="N47" s="13">
        <f>18+10</f>
        <v>28</v>
      </c>
    </row>
    <row r="48" spans="1:14" ht="14.25">
      <c r="A48" s="1">
        <v>46</v>
      </c>
      <c r="B48" s="5">
        <v>46</v>
      </c>
      <c r="C48" s="1">
        <v>6</v>
      </c>
      <c r="D48" s="2">
        <v>7</v>
      </c>
      <c r="E48" s="1" t="s">
        <v>11</v>
      </c>
      <c r="F48" s="1" t="s">
        <v>97</v>
      </c>
      <c r="G48" s="1" t="s">
        <v>57</v>
      </c>
      <c r="H48" s="1" t="s">
        <v>58</v>
      </c>
      <c r="I48" s="1" t="s">
        <v>7</v>
      </c>
      <c r="J48" s="1" t="s">
        <v>65</v>
      </c>
      <c r="K48" s="7">
        <v>63</v>
      </c>
      <c r="L48" s="7">
        <f t="shared" si="1"/>
        <v>28</v>
      </c>
      <c r="M48" s="13">
        <v>28</v>
      </c>
      <c r="N48" s="13">
        <f>20+15</f>
        <v>35</v>
      </c>
    </row>
    <row r="49" spans="1:14" ht="14.25">
      <c r="A49" s="1">
        <v>15</v>
      </c>
      <c r="B49" s="3">
        <v>47</v>
      </c>
      <c r="C49" s="1">
        <v>6</v>
      </c>
      <c r="D49" s="2">
        <v>8</v>
      </c>
      <c r="E49" s="1" t="s">
        <v>125</v>
      </c>
      <c r="F49" s="1" t="s">
        <v>126</v>
      </c>
      <c r="G49" s="1" t="s">
        <v>57</v>
      </c>
      <c r="H49" s="1" t="s">
        <v>58</v>
      </c>
      <c r="I49" s="1" t="s">
        <v>127</v>
      </c>
      <c r="J49" s="1" t="s">
        <v>60</v>
      </c>
      <c r="K49" s="7">
        <v>48</v>
      </c>
      <c r="L49" s="7">
        <f t="shared" si="1"/>
        <v>40</v>
      </c>
      <c r="M49" s="13">
        <v>22</v>
      </c>
      <c r="N49" s="13">
        <f>18+8</f>
        <v>26</v>
      </c>
    </row>
    <row r="50" spans="1:14" ht="14.25">
      <c r="A50" s="1">
        <v>2</v>
      </c>
      <c r="B50" s="5">
        <v>48</v>
      </c>
      <c r="C50" s="1">
        <v>6</v>
      </c>
      <c r="D50" s="2">
        <v>12</v>
      </c>
      <c r="E50" s="1" t="s">
        <v>16</v>
      </c>
      <c r="F50" s="1" t="s">
        <v>56</v>
      </c>
      <c r="G50" s="1" t="s">
        <v>57</v>
      </c>
      <c r="H50" s="1" t="s">
        <v>58</v>
      </c>
      <c r="I50" s="1" t="s">
        <v>59</v>
      </c>
      <c r="J50" s="1" t="s">
        <v>60</v>
      </c>
      <c r="K50" s="7">
        <v>84</v>
      </c>
      <c r="L50" s="7">
        <f t="shared" si="1"/>
        <v>9</v>
      </c>
      <c r="M50" s="13">
        <v>30</v>
      </c>
      <c r="N50" s="13">
        <f>30+24</f>
        <v>54</v>
      </c>
    </row>
    <row r="51" spans="1:14" ht="14.25">
      <c r="A51" s="1">
        <v>13</v>
      </c>
      <c r="B51" s="3">
        <v>49</v>
      </c>
      <c r="C51" s="1">
        <v>6</v>
      </c>
      <c r="D51" s="2">
        <v>13</v>
      </c>
      <c r="E51" s="1" t="s">
        <v>128</v>
      </c>
      <c r="F51" s="1" t="s">
        <v>129</v>
      </c>
      <c r="G51" s="1" t="s">
        <v>57</v>
      </c>
      <c r="H51" s="1" t="s">
        <v>58</v>
      </c>
      <c r="I51" s="1" t="s">
        <v>20</v>
      </c>
      <c r="J51" s="1" t="s">
        <v>60</v>
      </c>
      <c r="K51" s="7">
        <v>43</v>
      </c>
      <c r="L51" s="7">
        <f t="shared" si="1"/>
        <v>47</v>
      </c>
      <c r="M51" s="13">
        <v>15</v>
      </c>
      <c r="N51" s="13">
        <f>20+8</f>
        <v>28</v>
      </c>
    </row>
    <row r="52" spans="1:14" ht="14.25">
      <c r="A52" s="1">
        <v>17</v>
      </c>
      <c r="B52" s="5">
        <v>50</v>
      </c>
      <c r="C52" s="1">
        <v>6</v>
      </c>
      <c r="D52" s="2">
        <v>14</v>
      </c>
      <c r="E52" s="1" t="s">
        <v>130</v>
      </c>
      <c r="F52" s="1" t="s">
        <v>105</v>
      </c>
      <c r="G52" s="1" t="s">
        <v>57</v>
      </c>
      <c r="H52" s="1" t="s">
        <v>58</v>
      </c>
      <c r="I52" s="1" t="s">
        <v>131</v>
      </c>
      <c r="J52" s="1" t="s">
        <v>60</v>
      </c>
      <c r="K52" s="7">
        <v>87</v>
      </c>
      <c r="L52" s="7">
        <f t="shared" si="1"/>
        <v>6</v>
      </c>
      <c r="M52" s="13">
        <v>32</v>
      </c>
      <c r="N52" s="13">
        <f>30+25</f>
        <v>55</v>
      </c>
    </row>
    <row r="53" spans="1:14" ht="14.25">
      <c r="A53" s="1">
        <v>11</v>
      </c>
      <c r="B53" s="3">
        <v>51</v>
      </c>
      <c r="C53" s="1">
        <v>6</v>
      </c>
      <c r="D53" s="2">
        <v>15</v>
      </c>
      <c r="E53" s="1" t="s">
        <v>132</v>
      </c>
      <c r="F53" s="1" t="s">
        <v>120</v>
      </c>
      <c r="G53" s="1" t="s">
        <v>57</v>
      </c>
      <c r="H53" s="1" t="s">
        <v>58</v>
      </c>
      <c r="I53" s="1" t="s">
        <v>5</v>
      </c>
      <c r="J53" s="1" t="s">
        <v>60</v>
      </c>
      <c r="K53" s="7">
        <v>36</v>
      </c>
      <c r="L53" s="7">
        <f t="shared" si="1"/>
        <v>52</v>
      </c>
      <c r="M53" s="13">
        <v>9</v>
      </c>
      <c r="N53" s="13">
        <f>17+10</f>
        <v>27</v>
      </c>
    </row>
    <row r="54" spans="1:14" ht="14.25">
      <c r="A54" s="1">
        <v>69</v>
      </c>
      <c r="B54" s="5">
        <v>52</v>
      </c>
      <c r="C54" s="1">
        <v>6</v>
      </c>
      <c r="D54" s="2">
        <v>17</v>
      </c>
      <c r="E54" s="1" t="s">
        <v>133</v>
      </c>
      <c r="F54" s="1" t="s">
        <v>108</v>
      </c>
      <c r="G54" s="1" t="s">
        <v>57</v>
      </c>
      <c r="H54" s="1" t="s">
        <v>58</v>
      </c>
      <c r="I54" s="1" t="s">
        <v>109</v>
      </c>
      <c r="J54" s="1" t="s">
        <v>110</v>
      </c>
      <c r="K54" s="7">
        <v>15</v>
      </c>
      <c r="L54" s="7">
        <f t="shared" si="1"/>
        <v>59</v>
      </c>
      <c r="M54" s="13">
        <v>0</v>
      </c>
      <c r="N54" s="13">
        <v>15</v>
      </c>
    </row>
    <row r="55" spans="1:14" ht="14.25">
      <c r="A55" s="1">
        <v>8</v>
      </c>
      <c r="B55" s="3">
        <v>53</v>
      </c>
      <c r="C55" s="1">
        <v>6</v>
      </c>
      <c r="D55" s="2">
        <v>18</v>
      </c>
      <c r="E55" s="1" t="s">
        <v>134</v>
      </c>
      <c r="F55" s="1" t="s">
        <v>120</v>
      </c>
      <c r="G55" s="1" t="s">
        <v>57</v>
      </c>
      <c r="H55" s="1" t="s">
        <v>58</v>
      </c>
      <c r="I55" s="1" t="s">
        <v>5</v>
      </c>
      <c r="J55" s="1" t="s">
        <v>60</v>
      </c>
      <c r="K55" s="7">
        <v>57</v>
      </c>
      <c r="L55" s="7">
        <f t="shared" si="1"/>
        <v>37</v>
      </c>
      <c r="M55" s="13">
        <v>25</v>
      </c>
      <c r="N55" s="13">
        <f>24+8</f>
        <v>32</v>
      </c>
    </row>
    <row r="56" spans="1:14" ht="14.25">
      <c r="A56" s="1">
        <v>61</v>
      </c>
      <c r="B56" s="5">
        <v>54</v>
      </c>
      <c r="C56" s="1">
        <v>6</v>
      </c>
      <c r="D56" s="2">
        <v>19</v>
      </c>
      <c r="E56" s="1" t="s">
        <v>33</v>
      </c>
      <c r="F56" s="1" t="s">
        <v>135</v>
      </c>
      <c r="G56" s="1" t="s">
        <v>57</v>
      </c>
      <c r="H56" s="1" t="s">
        <v>58</v>
      </c>
      <c r="I56" s="1" t="s">
        <v>13</v>
      </c>
      <c r="J56" s="1" t="s">
        <v>93</v>
      </c>
      <c r="K56" s="7">
        <v>93</v>
      </c>
      <c r="L56" s="7">
        <f t="shared" si="1"/>
        <v>1</v>
      </c>
      <c r="M56" s="13">
        <v>40</v>
      </c>
      <c r="N56" s="13">
        <f>28+25</f>
        <v>53</v>
      </c>
    </row>
    <row r="57" spans="1:14" ht="14.25">
      <c r="A57" s="1">
        <v>49</v>
      </c>
      <c r="B57" s="3">
        <v>55</v>
      </c>
      <c r="C57" s="1">
        <v>6</v>
      </c>
      <c r="D57" s="2">
        <v>20</v>
      </c>
      <c r="E57" s="1" t="s">
        <v>136</v>
      </c>
      <c r="F57" s="1" t="s">
        <v>81</v>
      </c>
      <c r="G57" s="1" t="s">
        <v>57</v>
      </c>
      <c r="H57" s="1" t="s">
        <v>58</v>
      </c>
      <c r="I57" s="1" t="s">
        <v>24</v>
      </c>
      <c r="J57" s="1" t="s">
        <v>65</v>
      </c>
      <c r="K57" s="7">
        <v>59</v>
      </c>
      <c r="L57" s="7">
        <f t="shared" si="1"/>
        <v>34</v>
      </c>
      <c r="M57" s="13">
        <v>23</v>
      </c>
      <c r="N57" s="13">
        <f>18+18</f>
        <v>36</v>
      </c>
    </row>
    <row r="58" spans="1:14" ht="14.25">
      <c r="A58" s="1">
        <v>28</v>
      </c>
      <c r="B58" s="5">
        <v>56</v>
      </c>
      <c r="C58" s="1">
        <v>6</v>
      </c>
      <c r="D58" s="2">
        <v>21</v>
      </c>
      <c r="E58" s="1" t="s">
        <v>137</v>
      </c>
      <c r="F58" s="1" t="s">
        <v>102</v>
      </c>
      <c r="G58" s="1" t="s">
        <v>57</v>
      </c>
      <c r="H58" s="1" t="s">
        <v>58</v>
      </c>
      <c r="I58" s="1" t="s">
        <v>8</v>
      </c>
      <c r="J58" s="1" t="s">
        <v>60</v>
      </c>
      <c r="K58" s="7">
        <v>64</v>
      </c>
      <c r="L58" s="7">
        <f t="shared" si="1"/>
        <v>27</v>
      </c>
      <c r="M58" s="13">
        <v>27</v>
      </c>
      <c r="N58" s="13">
        <f>22+15</f>
        <v>37</v>
      </c>
    </row>
    <row r="59" spans="1:14" ht="14.25">
      <c r="A59" s="1">
        <v>6</v>
      </c>
      <c r="B59" s="3">
        <v>57</v>
      </c>
      <c r="C59" s="1">
        <v>6</v>
      </c>
      <c r="D59" s="2">
        <v>22</v>
      </c>
      <c r="E59" s="1" t="s">
        <v>138</v>
      </c>
      <c r="F59" s="1" t="s">
        <v>56</v>
      </c>
      <c r="G59" s="1" t="s">
        <v>57</v>
      </c>
      <c r="H59" s="1" t="s">
        <v>58</v>
      </c>
      <c r="I59" s="1" t="s">
        <v>59</v>
      </c>
      <c r="J59" s="1" t="s">
        <v>60</v>
      </c>
      <c r="K59" s="7">
        <v>81</v>
      </c>
      <c r="L59" s="7">
        <f t="shared" si="1"/>
        <v>11</v>
      </c>
      <c r="M59" s="13">
        <v>30</v>
      </c>
      <c r="N59" s="13">
        <f>27+24</f>
        <v>51</v>
      </c>
    </row>
    <row r="60" spans="1:14" ht="14.25">
      <c r="A60" s="10">
        <v>44</v>
      </c>
      <c r="B60" s="5">
        <v>58</v>
      </c>
      <c r="C60" s="1">
        <v>6</v>
      </c>
      <c r="D60" s="9">
        <v>23</v>
      </c>
      <c r="E60" s="10" t="s">
        <v>139</v>
      </c>
      <c r="F60" s="10" t="s">
        <v>97</v>
      </c>
      <c r="G60" s="10" t="s">
        <v>57</v>
      </c>
      <c r="H60" s="10" t="s">
        <v>58</v>
      </c>
      <c r="I60" s="10" t="s">
        <v>7</v>
      </c>
      <c r="J60" s="10" t="s">
        <v>65</v>
      </c>
      <c r="K60" s="7">
        <v>80</v>
      </c>
      <c r="L60" s="7">
        <f t="shared" si="1"/>
        <v>13</v>
      </c>
      <c r="M60" s="13">
        <v>40</v>
      </c>
      <c r="N60" s="13">
        <f>22+18</f>
        <v>40</v>
      </c>
    </row>
    <row r="61" spans="1:14" ht="14.25">
      <c r="A61" s="1">
        <v>18</v>
      </c>
      <c r="B61" s="3">
        <v>59</v>
      </c>
      <c r="C61" s="1">
        <v>6</v>
      </c>
      <c r="D61" s="9">
        <v>24</v>
      </c>
      <c r="E61" s="10" t="s">
        <v>140</v>
      </c>
      <c r="F61" s="10" t="s">
        <v>105</v>
      </c>
      <c r="G61" s="10" t="s">
        <v>57</v>
      </c>
      <c r="H61" s="10" t="s">
        <v>58</v>
      </c>
      <c r="I61" s="10" t="s">
        <v>9</v>
      </c>
      <c r="J61" s="10" t="s">
        <v>60</v>
      </c>
      <c r="K61" s="7">
        <v>90</v>
      </c>
      <c r="L61" s="7">
        <f t="shared" si="1"/>
        <v>3</v>
      </c>
      <c r="M61" s="13">
        <v>32</v>
      </c>
      <c r="N61" s="13">
        <f>30+28</f>
        <v>58</v>
      </c>
    </row>
    <row r="62" spans="1:14" ht="14.25">
      <c r="A62" s="1">
        <v>66</v>
      </c>
      <c r="B62" s="5">
        <v>60</v>
      </c>
      <c r="C62" s="1">
        <v>6</v>
      </c>
      <c r="D62" s="9">
        <v>26</v>
      </c>
      <c r="E62" s="10" t="s">
        <v>141</v>
      </c>
      <c r="F62" s="10" t="s">
        <v>83</v>
      </c>
      <c r="G62" s="10" t="s">
        <v>57</v>
      </c>
      <c r="H62" s="10" t="s">
        <v>58</v>
      </c>
      <c r="I62" s="10" t="s">
        <v>84</v>
      </c>
      <c r="J62" s="10" t="s">
        <v>85</v>
      </c>
      <c r="K62" s="7">
        <v>27</v>
      </c>
      <c r="L62" s="7">
        <f t="shared" si="1"/>
        <v>56</v>
      </c>
      <c r="M62" s="13">
        <v>4</v>
      </c>
      <c r="N62" s="13">
        <f>15+8</f>
        <v>23</v>
      </c>
    </row>
    <row r="63" spans="1:14" ht="14.25">
      <c r="A63" s="1">
        <v>63</v>
      </c>
      <c r="B63" s="3">
        <v>61</v>
      </c>
      <c r="C63" s="1">
        <v>6</v>
      </c>
      <c r="D63" s="9">
        <v>27</v>
      </c>
      <c r="E63" s="10" t="s">
        <v>142</v>
      </c>
      <c r="F63" s="10" t="s">
        <v>135</v>
      </c>
      <c r="G63" s="10" t="s">
        <v>57</v>
      </c>
      <c r="H63" s="10" t="s">
        <v>58</v>
      </c>
      <c r="I63" s="10" t="s">
        <v>13</v>
      </c>
      <c r="J63" s="10" t="s">
        <v>93</v>
      </c>
      <c r="K63" s="7">
        <v>65</v>
      </c>
      <c r="L63" s="7">
        <f t="shared" si="1"/>
        <v>23</v>
      </c>
      <c r="M63" s="13">
        <v>28</v>
      </c>
      <c r="N63" s="13">
        <f>22+15</f>
        <v>37</v>
      </c>
    </row>
    <row r="64" spans="1:14" ht="14.25">
      <c r="A64" s="1">
        <v>19</v>
      </c>
      <c r="B64" s="5">
        <v>62</v>
      </c>
      <c r="C64" s="1">
        <v>6</v>
      </c>
      <c r="D64" s="9">
        <v>28</v>
      </c>
      <c r="E64" s="10" t="s">
        <v>143</v>
      </c>
      <c r="F64" s="10" t="s">
        <v>105</v>
      </c>
      <c r="G64" s="10" t="s">
        <v>57</v>
      </c>
      <c r="H64" s="10" t="s">
        <v>58</v>
      </c>
      <c r="I64" s="10" t="s">
        <v>144</v>
      </c>
      <c r="J64" s="10" t="s">
        <v>60</v>
      </c>
      <c r="K64" s="7">
        <v>72</v>
      </c>
      <c r="L64" s="7">
        <f t="shared" si="1"/>
        <v>17</v>
      </c>
      <c r="M64" s="13">
        <v>29</v>
      </c>
      <c r="N64" s="13">
        <f>25+18</f>
        <v>43</v>
      </c>
    </row>
    <row r="65" spans="1:14" ht="14.25">
      <c r="A65" s="1">
        <v>74</v>
      </c>
      <c r="B65" s="3">
        <v>63</v>
      </c>
      <c r="C65" s="1">
        <v>6</v>
      </c>
      <c r="D65" s="9">
        <v>29</v>
      </c>
      <c r="E65" s="10" t="s">
        <v>145</v>
      </c>
      <c r="F65" s="10" t="s">
        <v>113</v>
      </c>
      <c r="G65" s="10" t="s">
        <v>57</v>
      </c>
      <c r="H65" s="10" t="s">
        <v>58</v>
      </c>
      <c r="I65" s="10" t="s">
        <v>23</v>
      </c>
      <c r="J65" s="10" t="s">
        <v>114</v>
      </c>
      <c r="K65" s="7">
        <v>62</v>
      </c>
      <c r="L65" s="7">
        <f t="shared" si="1"/>
        <v>30</v>
      </c>
      <c r="M65" s="13">
        <v>30</v>
      </c>
      <c r="N65" s="13">
        <f>20+12</f>
        <v>32</v>
      </c>
    </row>
    <row r="66" spans="1:14" ht="14.25">
      <c r="A66" s="1">
        <v>4</v>
      </c>
      <c r="B66" s="5">
        <v>64</v>
      </c>
      <c r="C66" s="1">
        <v>6</v>
      </c>
      <c r="D66" s="9">
        <v>30</v>
      </c>
      <c r="E66" s="10" t="s">
        <v>146</v>
      </c>
      <c r="F66" s="10" t="s">
        <v>56</v>
      </c>
      <c r="G66" s="10" t="s">
        <v>57</v>
      </c>
      <c r="H66" s="10" t="s">
        <v>58</v>
      </c>
      <c r="I66" s="10" t="s">
        <v>59</v>
      </c>
      <c r="J66" s="10" t="s">
        <v>60</v>
      </c>
      <c r="K66" s="7">
        <v>77</v>
      </c>
      <c r="L66" s="7">
        <f t="shared" si="1"/>
        <v>14</v>
      </c>
      <c r="M66" s="13">
        <v>40</v>
      </c>
      <c r="N66" s="13">
        <f>22+15</f>
        <v>37</v>
      </c>
    </row>
    <row r="67" spans="1:14" ht="14.25">
      <c r="A67" s="1">
        <v>3</v>
      </c>
      <c r="B67" s="3">
        <v>65</v>
      </c>
      <c r="C67" s="1">
        <v>6</v>
      </c>
      <c r="D67" s="9" t="s">
        <v>147</v>
      </c>
      <c r="E67" s="10" t="s">
        <v>148</v>
      </c>
      <c r="F67" s="10" t="s">
        <v>56</v>
      </c>
      <c r="G67" s="10" t="s">
        <v>57</v>
      </c>
      <c r="H67" s="10" t="s">
        <v>58</v>
      </c>
      <c r="I67" s="10" t="s">
        <v>59</v>
      </c>
      <c r="J67" s="10" t="s">
        <v>60</v>
      </c>
      <c r="K67" s="7">
        <v>75</v>
      </c>
      <c r="L67" s="7">
        <f t="shared" si="1"/>
        <v>15</v>
      </c>
      <c r="M67" s="13">
        <v>37</v>
      </c>
      <c r="N67" s="13">
        <f>18+20</f>
        <v>38</v>
      </c>
    </row>
    <row r="68" spans="1:14" ht="14.25">
      <c r="A68" s="1">
        <v>60</v>
      </c>
      <c r="B68" s="5">
        <v>66</v>
      </c>
      <c r="C68" s="1">
        <v>6</v>
      </c>
      <c r="D68" s="9" t="s">
        <v>149</v>
      </c>
      <c r="E68" s="10" t="s">
        <v>150</v>
      </c>
      <c r="F68" s="10" t="s">
        <v>91</v>
      </c>
      <c r="G68" s="10" t="s">
        <v>57</v>
      </c>
      <c r="H68" s="10" t="s">
        <v>58</v>
      </c>
      <c r="I68" s="10" t="s">
        <v>92</v>
      </c>
      <c r="J68" s="10" t="s">
        <v>93</v>
      </c>
      <c r="K68" s="7">
        <v>42</v>
      </c>
      <c r="L68" s="7">
        <f t="shared" si="1"/>
        <v>50</v>
      </c>
      <c r="M68" s="13">
        <v>12</v>
      </c>
      <c r="N68" s="13">
        <f>18+12</f>
        <v>30</v>
      </c>
    </row>
    <row r="69" spans="1:14" ht="14.25">
      <c r="A69" s="1">
        <v>5</v>
      </c>
      <c r="B69" s="3">
        <v>67</v>
      </c>
      <c r="C69" s="1">
        <v>6</v>
      </c>
      <c r="D69" s="9" t="s">
        <v>151</v>
      </c>
      <c r="E69" s="10" t="s">
        <v>152</v>
      </c>
      <c r="F69" s="10" t="s">
        <v>56</v>
      </c>
      <c r="G69" s="10" t="s">
        <v>57</v>
      </c>
      <c r="H69" s="10" t="s">
        <v>58</v>
      </c>
      <c r="I69" s="10" t="s">
        <v>59</v>
      </c>
      <c r="J69" s="10" t="s">
        <v>60</v>
      </c>
      <c r="K69" s="7">
        <v>60</v>
      </c>
      <c r="L69" s="7">
        <f t="shared" si="1"/>
        <v>32</v>
      </c>
      <c r="M69" s="13">
        <v>32</v>
      </c>
      <c r="N69" s="13">
        <f>20+8</f>
        <v>28</v>
      </c>
    </row>
    <row r="70" spans="1:14" ht="14.25">
      <c r="A70" s="1">
        <v>30</v>
      </c>
      <c r="B70" s="5">
        <v>68</v>
      </c>
      <c r="C70" s="1">
        <v>6</v>
      </c>
      <c r="D70" s="9" t="s">
        <v>153</v>
      </c>
      <c r="E70" s="10" t="s">
        <v>36</v>
      </c>
      <c r="F70" s="10" t="s">
        <v>99</v>
      </c>
      <c r="G70" s="10" t="s">
        <v>57</v>
      </c>
      <c r="H70" s="10" t="s">
        <v>58</v>
      </c>
      <c r="I70" s="10" t="s">
        <v>15</v>
      </c>
      <c r="J70" s="10" t="s">
        <v>60</v>
      </c>
      <c r="K70" s="7">
        <v>81</v>
      </c>
      <c r="L70" s="7">
        <f t="shared" si="1"/>
        <v>11</v>
      </c>
      <c r="M70" s="13">
        <v>32</v>
      </c>
      <c r="N70" s="13">
        <f>25+24</f>
        <v>49</v>
      </c>
    </row>
    <row r="71" spans="1:14" ht="14.25">
      <c r="A71" s="1">
        <v>9</v>
      </c>
      <c r="B71" s="3">
        <v>69</v>
      </c>
      <c r="C71" s="1">
        <v>6</v>
      </c>
      <c r="D71" s="9" t="s">
        <v>154</v>
      </c>
      <c r="E71" s="10" t="s">
        <v>155</v>
      </c>
      <c r="F71" s="10" t="s">
        <v>120</v>
      </c>
      <c r="G71" s="10" t="s">
        <v>57</v>
      </c>
      <c r="H71" s="10" t="s">
        <v>58</v>
      </c>
      <c r="I71" s="10" t="s">
        <v>5</v>
      </c>
      <c r="J71" s="10" t="s">
        <v>60</v>
      </c>
      <c r="K71" s="7">
        <v>65</v>
      </c>
      <c r="L71" s="7">
        <f t="shared" si="1"/>
        <v>23</v>
      </c>
      <c r="M71" s="13">
        <v>22</v>
      </c>
      <c r="N71" s="13">
        <f>25+18</f>
        <v>43</v>
      </c>
    </row>
    <row r="72" spans="1:14" ht="14.25">
      <c r="A72" s="1">
        <v>70</v>
      </c>
      <c r="B72" s="5">
        <v>70</v>
      </c>
      <c r="C72" s="1">
        <v>6</v>
      </c>
      <c r="D72" s="9" t="s">
        <v>156</v>
      </c>
      <c r="E72" s="10" t="s">
        <v>157</v>
      </c>
      <c r="F72" s="10" t="s">
        <v>123</v>
      </c>
      <c r="G72" s="10" t="s">
        <v>57</v>
      </c>
      <c r="H72" s="10" t="s">
        <v>58</v>
      </c>
      <c r="I72" s="10" t="s">
        <v>124</v>
      </c>
      <c r="J72" s="10" t="s">
        <v>110</v>
      </c>
      <c r="K72" s="7">
        <v>55</v>
      </c>
      <c r="L72" s="7">
        <f t="shared" si="1"/>
        <v>38</v>
      </c>
      <c r="M72" s="13">
        <v>23</v>
      </c>
      <c r="N72" s="13">
        <f>20+12</f>
        <v>32</v>
      </c>
    </row>
    <row r="73" spans="1:14" ht="14.25">
      <c r="A73" s="1">
        <v>14</v>
      </c>
      <c r="B73" s="3">
        <v>71</v>
      </c>
      <c r="C73" s="1">
        <v>6</v>
      </c>
      <c r="D73" s="9" t="s">
        <v>158</v>
      </c>
      <c r="E73" s="10" t="s">
        <v>17</v>
      </c>
      <c r="F73" s="10" t="s">
        <v>126</v>
      </c>
      <c r="G73" s="10" t="s">
        <v>57</v>
      </c>
      <c r="H73" s="10" t="s">
        <v>58</v>
      </c>
      <c r="I73" s="10" t="s">
        <v>127</v>
      </c>
      <c r="J73" s="10" t="s">
        <v>60</v>
      </c>
      <c r="K73" s="7">
        <v>59</v>
      </c>
      <c r="L73" s="7">
        <f t="shared" si="1"/>
        <v>34</v>
      </c>
      <c r="M73" s="13">
        <v>29</v>
      </c>
      <c r="N73" s="13">
        <f>20+10</f>
        <v>30</v>
      </c>
    </row>
    <row r="74" spans="1:14" ht="14.25">
      <c r="A74" s="1">
        <v>47</v>
      </c>
      <c r="B74" s="5">
        <v>72</v>
      </c>
      <c r="C74" s="1">
        <v>6</v>
      </c>
      <c r="D74" s="9" t="s">
        <v>159</v>
      </c>
      <c r="E74" s="10" t="s">
        <v>160</v>
      </c>
      <c r="F74" s="10" t="s">
        <v>97</v>
      </c>
      <c r="G74" s="10" t="s">
        <v>57</v>
      </c>
      <c r="H74" s="10" t="s">
        <v>58</v>
      </c>
      <c r="I74" s="10" t="s">
        <v>7</v>
      </c>
      <c r="J74" s="10" t="s">
        <v>65</v>
      </c>
      <c r="K74" s="7">
        <v>37</v>
      </c>
      <c r="L74" s="7">
        <f t="shared" si="1"/>
        <v>51</v>
      </c>
      <c r="M74" s="13">
        <v>17</v>
      </c>
      <c r="N74" s="13">
        <f>15+5</f>
        <v>20</v>
      </c>
    </row>
    <row r="75" spans="1:14" ht="14.25">
      <c r="A75" s="1">
        <v>16</v>
      </c>
      <c r="B75" s="3">
        <v>73</v>
      </c>
      <c r="C75" s="1">
        <v>6</v>
      </c>
      <c r="D75" s="9" t="s">
        <v>161</v>
      </c>
      <c r="E75" s="10" t="s">
        <v>162</v>
      </c>
      <c r="F75" s="10" t="s">
        <v>105</v>
      </c>
      <c r="G75" s="10" t="s">
        <v>57</v>
      </c>
      <c r="H75" s="10" t="s">
        <v>58</v>
      </c>
      <c r="I75" s="10" t="s">
        <v>131</v>
      </c>
      <c r="J75" s="10" t="s">
        <v>60</v>
      </c>
      <c r="K75" s="7">
        <v>90</v>
      </c>
      <c r="L75" s="7">
        <f t="shared" si="1"/>
        <v>3</v>
      </c>
      <c r="M75" s="13">
        <v>30</v>
      </c>
      <c r="N75" s="13">
        <f>30+30</f>
        <v>60</v>
      </c>
    </row>
    <row r="76" spans="1:14" ht="14.25">
      <c r="A76" s="1">
        <v>62</v>
      </c>
      <c r="B76" s="5">
        <v>74</v>
      </c>
      <c r="C76" s="1">
        <v>6</v>
      </c>
      <c r="D76" s="9" t="s">
        <v>163</v>
      </c>
      <c r="E76" s="10" t="s">
        <v>12</v>
      </c>
      <c r="F76" s="10" t="s">
        <v>135</v>
      </c>
      <c r="G76" s="10" t="s">
        <v>57</v>
      </c>
      <c r="H76" s="10" t="s">
        <v>58</v>
      </c>
      <c r="I76" s="10" t="s">
        <v>13</v>
      </c>
      <c r="J76" s="10" t="s">
        <v>93</v>
      </c>
      <c r="K76" s="7">
        <v>71</v>
      </c>
      <c r="L76" s="7">
        <f t="shared" si="1"/>
        <v>18</v>
      </c>
      <c r="M76" s="13">
        <v>25</v>
      </c>
      <c r="N76" s="13">
        <f>26+20</f>
        <v>46</v>
      </c>
    </row>
    <row r="77" spans="1:14" ht="14.25">
      <c r="A77" s="13">
        <v>76</v>
      </c>
      <c r="B77" s="3">
        <v>75</v>
      </c>
      <c r="C77" s="1">
        <v>6</v>
      </c>
      <c r="D77" s="9" t="s">
        <v>164</v>
      </c>
      <c r="E77" s="14" t="s">
        <v>165</v>
      </c>
      <c r="F77" s="10" t="s">
        <v>113</v>
      </c>
      <c r="G77" s="10" t="s">
        <v>57</v>
      </c>
      <c r="H77" s="10" t="s">
        <v>58</v>
      </c>
      <c r="I77" s="10" t="s">
        <v>23</v>
      </c>
      <c r="J77" s="10" t="s">
        <v>114</v>
      </c>
      <c r="K77" s="7">
        <v>13</v>
      </c>
      <c r="L77" s="7">
        <f t="shared" si="1"/>
        <v>60</v>
      </c>
      <c r="M77" s="13">
        <v>8</v>
      </c>
      <c r="N77" s="13">
        <v>5</v>
      </c>
    </row>
    <row r="78" spans="1:14" ht="14.25">
      <c r="A78" s="1">
        <v>21</v>
      </c>
      <c r="B78" s="5">
        <v>76</v>
      </c>
      <c r="C78" s="1">
        <v>6</v>
      </c>
      <c r="D78" s="9" t="s">
        <v>166</v>
      </c>
      <c r="E78" s="10" t="s">
        <v>167</v>
      </c>
      <c r="F78" s="10" t="s">
        <v>168</v>
      </c>
      <c r="G78" s="10" t="s">
        <v>57</v>
      </c>
      <c r="H78" s="10" t="s">
        <v>58</v>
      </c>
      <c r="I78" s="10" t="s">
        <v>169</v>
      </c>
      <c r="J78" s="10" t="s">
        <v>60</v>
      </c>
      <c r="K78" s="7">
        <v>68</v>
      </c>
      <c r="L78" s="7">
        <f t="shared" si="1"/>
        <v>20</v>
      </c>
      <c r="M78" s="13">
        <v>28</v>
      </c>
      <c r="N78" s="13">
        <v>40</v>
      </c>
    </row>
  </sheetData>
  <sheetProtection/>
  <mergeCells count="1">
    <mergeCell ref="A1:K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叶日伟</dc:creator>
  <cp:keywords/>
  <dc:description/>
  <cp:lastModifiedBy>/</cp:lastModifiedBy>
  <cp:lastPrinted>2020-01-06T00:36:12Z</cp:lastPrinted>
  <dcterms:created xsi:type="dcterms:W3CDTF">2017-10-26T06:01:53Z</dcterms:created>
  <dcterms:modified xsi:type="dcterms:W3CDTF">2021-05-10T01:47:30Z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2052-10.1.0.7697</vt:lpwstr>
  </property>
</Properties>
</file>