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380" activeTab="0"/>
  </bookViews>
  <sheets>
    <sheet name="初中小学营养餐" sheetId="1" r:id="rId1"/>
    <sheet name="初中小学寄宿生生活补" sheetId="2" r:id="rId2"/>
    <sheet name="特殊学校" sheetId="3" r:id="rId3"/>
    <sheet name="Sheet1" sheetId="4" r:id="rId4"/>
  </sheets>
  <definedNames>
    <definedName name="_xlnm.Print_Titles" localSheetId="1">'初中小学寄宿生生活补'!$2:$5</definedName>
    <definedName name="_xlnm.Print_Titles" localSheetId="0">'初中小学营养餐'!$2:$5</definedName>
  </definedNames>
  <calcPr fullCalcOnLoad="1"/>
</workbook>
</file>

<file path=xl/sharedStrings.xml><?xml version="1.0" encoding="utf-8"?>
<sst xmlns="http://schemas.openxmlformats.org/spreadsheetml/2006/main" count="148" uniqueCount="137">
  <si>
    <t>单位：元</t>
  </si>
  <si>
    <t>人数</t>
  </si>
  <si>
    <t>金额</t>
  </si>
  <si>
    <t>大荆镇</t>
  </si>
  <si>
    <t>雁荡镇</t>
  </si>
  <si>
    <t>仙溪镇</t>
  </si>
  <si>
    <t>清江镇</t>
  </si>
  <si>
    <t>合  计</t>
  </si>
  <si>
    <t>淡溪镇</t>
  </si>
  <si>
    <t>街道（镇）</t>
  </si>
  <si>
    <t>虹桥镇</t>
  </si>
  <si>
    <t>街道（镇）  合计</t>
  </si>
  <si>
    <t>学区</t>
  </si>
  <si>
    <t>大      荆      学      区</t>
  </si>
  <si>
    <t>清      江      学      区</t>
  </si>
  <si>
    <t>虹              桥      学      区</t>
  </si>
  <si>
    <t>翁垟街道</t>
  </si>
  <si>
    <t>北白象镇</t>
  </si>
  <si>
    <t>城东街道</t>
  </si>
  <si>
    <t>芙蓉镇</t>
  </si>
  <si>
    <t>北     白     象     学     区</t>
  </si>
  <si>
    <t>大荆镇第一小学</t>
  </si>
  <si>
    <t>大荆镇第二小学</t>
  </si>
  <si>
    <t>大荆镇第三小学</t>
  </si>
  <si>
    <t>大荆镇第四小学</t>
  </si>
  <si>
    <t>大荆镇第六小学</t>
  </si>
  <si>
    <t>大荆镇第一中学</t>
  </si>
  <si>
    <t>大荆镇第三中学</t>
  </si>
  <si>
    <t>大荆镇第四中学</t>
  </si>
  <si>
    <t>大荆镇镇安学校</t>
  </si>
  <si>
    <t>大荆镇雁东学校</t>
  </si>
  <si>
    <t>雁荡镇第二小学</t>
  </si>
  <si>
    <t>雁荡镇海岛小学</t>
  </si>
  <si>
    <t>雁荡镇第五小学</t>
  </si>
  <si>
    <t>仙溪镇第一小学</t>
  </si>
  <si>
    <t>仙溪镇福溪学校</t>
  </si>
  <si>
    <t>仙溪镇中学</t>
  </si>
  <si>
    <t>清江镇第一小学</t>
  </si>
  <si>
    <t>芙蓉镇中学</t>
  </si>
  <si>
    <t>芙蓉镇雁湖希望小学</t>
  </si>
  <si>
    <t>虹桥镇第二中学</t>
  </si>
  <si>
    <t>淡溪镇中学</t>
  </si>
  <si>
    <t>淡溪镇第一小学</t>
  </si>
  <si>
    <t>城东第一中学</t>
  </si>
  <si>
    <t>翁垟第一中学</t>
  </si>
  <si>
    <t>北白象镇第二小学</t>
  </si>
  <si>
    <t>北白象镇第五小学</t>
  </si>
  <si>
    <t>北白象镇中学</t>
  </si>
  <si>
    <t>柳市镇</t>
  </si>
  <si>
    <t>石帆街道</t>
  </si>
  <si>
    <t>北白象镇茗西学校</t>
  </si>
  <si>
    <t>石帆第一中学</t>
  </si>
  <si>
    <t>虹桥镇第八小学</t>
  </si>
  <si>
    <t>白石街道</t>
  </si>
  <si>
    <t>白石小学</t>
  </si>
  <si>
    <t>北白象镇万家学校</t>
  </si>
  <si>
    <t>雁荡镇第一中学</t>
  </si>
  <si>
    <t>淡溪镇第二小学</t>
  </si>
  <si>
    <t>智仁乡寄宿小学</t>
  </si>
  <si>
    <t>智仁乡小学</t>
  </si>
  <si>
    <t>湖雾镇小学</t>
  </si>
  <si>
    <t>南塘镇小学</t>
  </si>
  <si>
    <t>蒲岐镇第三小学</t>
  </si>
  <si>
    <t>磐石镇小学</t>
  </si>
  <si>
    <t>龙西乡龙西学校</t>
  </si>
  <si>
    <t>智仁乡中学</t>
  </si>
  <si>
    <t>湖雾镇中学</t>
  </si>
  <si>
    <t>湖雾镇</t>
  </si>
  <si>
    <t>智仁乡</t>
  </si>
  <si>
    <t>龙西乡</t>
  </si>
  <si>
    <t>南塘镇</t>
  </si>
  <si>
    <t>岭底乡</t>
  </si>
  <si>
    <t>蒲岐镇</t>
  </si>
  <si>
    <t>磐石镇</t>
  </si>
  <si>
    <t>营养餐</t>
  </si>
  <si>
    <t>附件1</t>
  </si>
  <si>
    <t>雁荡镇第二中学</t>
  </si>
  <si>
    <t>虹桥镇第九小学</t>
  </si>
  <si>
    <t>虹桥镇第六中学</t>
  </si>
  <si>
    <t>天成街道</t>
  </si>
  <si>
    <t>天成第一中学</t>
  </si>
  <si>
    <t>盐盆街道</t>
  </si>
  <si>
    <t>盐盆第一中学</t>
  </si>
  <si>
    <t>城区学区</t>
  </si>
  <si>
    <t>附件2</t>
  </si>
  <si>
    <t>年级</t>
  </si>
  <si>
    <t xml:space="preserve">    注：1.上述经费由市财政局一次性补助。
        2.享受寄宿生生活补的学生对象以“全国学生资助管理信息管理系统”中复审通过的学生名册为准。</t>
  </si>
  <si>
    <t xml:space="preserve"> 小 计</t>
  </si>
  <si>
    <t>生活补助</t>
  </si>
  <si>
    <t>附件3</t>
  </si>
  <si>
    <t>资助项目</t>
  </si>
  <si>
    <t>生活护理费</t>
  </si>
  <si>
    <t>寄宿生生活补(初中)</t>
  </si>
  <si>
    <t>小 计</t>
  </si>
  <si>
    <t>金 额</t>
  </si>
  <si>
    <t>人 数</t>
  </si>
  <si>
    <t>单位：元</t>
  </si>
  <si>
    <t>初中</t>
  </si>
  <si>
    <t>大荆镇第一中学</t>
  </si>
  <si>
    <t>大荆镇第三中学</t>
  </si>
  <si>
    <t>雁荡镇第一中学</t>
  </si>
  <si>
    <t>湖雾镇中学</t>
  </si>
  <si>
    <t>芙蓉镇中学</t>
  </si>
  <si>
    <t>石帆第一中学</t>
  </si>
  <si>
    <t>城南第一中学</t>
  </si>
  <si>
    <t>翁垟第一中学</t>
  </si>
  <si>
    <t>北白象镇中学</t>
  </si>
  <si>
    <t>小学</t>
  </si>
  <si>
    <t>雁荡镇海岛小学</t>
  </si>
  <si>
    <t>合     计</t>
  </si>
  <si>
    <t xml:space="preserve"> 单位：元</t>
  </si>
  <si>
    <t>寄宿生生活补(小学)</t>
  </si>
  <si>
    <t>雁荡镇第六小学</t>
  </si>
  <si>
    <t>柳市学区</t>
  </si>
  <si>
    <t>柳市镇第十二小学</t>
  </si>
  <si>
    <t>学  校</t>
  </si>
  <si>
    <t>学   校</t>
  </si>
  <si>
    <t>2017年秋季营养餐专项资金分配表</t>
  </si>
  <si>
    <t>南塘镇中学</t>
  </si>
  <si>
    <t>岭底乡小学</t>
  </si>
  <si>
    <t>虹桥镇实验中学</t>
  </si>
  <si>
    <t>城南街道</t>
  </si>
  <si>
    <t>柳市镇第一中学</t>
  </si>
  <si>
    <t>柳市镇第二中学</t>
  </si>
  <si>
    <t>北白象镇第三小学</t>
  </si>
  <si>
    <t>北白象镇三山中学</t>
  </si>
  <si>
    <t>雁荡山武术学校</t>
  </si>
  <si>
    <t>南岳镇</t>
  </si>
  <si>
    <t>南岳镇中学</t>
  </si>
  <si>
    <t>民办</t>
  </si>
  <si>
    <t xml:space="preserve">2017年秋季特殊学校扶贫专项资金分配表                           </t>
  </si>
  <si>
    <t>2017年秋季寄宿生生活补助专项资金分配表</t>
  </si>
  <si>
    <t>龙西乡龙西学校（初中）</t>
  </si>
  <si>
    <t>龙西乡龙西学校（小学）</t>
  </si>
  <si>
    <t xml:space="preserve">    注：1.上述经费由市财政局一次性补助。
        2.享受营养餐的学生对象以“全国学生资助管理信息管理系统”中 复审通过的学生名册为准。</t>
  </si>
  <si>
    <t xml:space="preserve">注：1.上述经费属由残疾人就业保障金一次性补助。 2. 享受营养餐、生活护理费、享受寄宿生生活补的学生对象以“全国学生资助管理信息管理系统”中 复审通过的学生名册为准。 </t>
  </si>
  <si>
    <t>雁荡镇第三小学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</si>
</sst>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新宋体"/>
      <family val="3"/>
    </font>
    <font>
      <b/>
      <sz val="11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9"/>
      <name val="新宋体"/>
      <family val="3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3">
      <selection activeCell="I14" sqref="I14"/>
    </sheetView>
  </sheetViews>
  <sheetFormatPr defaultColWidth="9.00390625" defaultRowHeight="18" customHeight="1"/>
  <cols>
    <col min="1" max="1" width="6.75390625" style="3" customWidth="1"/>
    <col min="2" max="2" width="10.875" style="3" customWidth="1"/>
    <col min="3" max="3" width="17.875" style="14" customWidth="1"/>
    <col min="4" max="4" width="10.125" style="10" customWidth="1"/>
    <col min="5" max="5" width="14.50390625" style="9" customWidth="1"/>
    <col min="6" max="6" width="13.375" style="9" customWidth="1"/>
    <col min="7" max="16384" width="9.00390625" style="3" customWidth="1"/>
  </cols>
  <sheetData>
    <row r="1" spans="1:6" ht="21" customHeight="1">
      <c r="A1" s="50" t="s">
        <v>75</v>
      </c>
      <c r="B1" s="50"/>
      <c r="D1" s="4"/>
      <c r="E1" s="3"/>
      <c r="F1" s="3"/>
    </row>
    <row r="2" spans="1:6" ht="35.25" customHeight="1">
      <c r="A2" s="51" t="s">
        <v>117</v>
      </c>
      <c r="B2" s="51"/>
      <c r="C2" s="51"/>
      <c r="D2" s="51"/>
      <c r="E2" s="51"/>
      <c r="F2" s="51"/>
    </row>
    <row r="3" spans="2:6" ht="18" customHeight="1">
      <c r="B3" s="1"/>
      <c r="C3" s="15"/>
      <c r="D3" s="2"/>
      <c r="E3" s="54" t="s">
        <v>0</v>
      </c>
      <c r="F3" s="54"/>
    </row>
    <row r="4" spans="1:6" ht="15.75" customHeight="1">
      <c r="A4" s="52" t="s">
        <v>12</v>
      </c>
      <c r="B4" s="55" t="s">
        <v>9</v>
      </c>
      <c r="C4" s="56" t="s">
        <v>115</v>
      </c>
      <c r="D4" s="57" t="s">
        <v>74</v>
      </c>
      <c r="E4" s="55"/>
      <c r="F4" s="55" t="s">
        <v>11</v>
      </c>
    </row>
    <row r="5" spans="1:6" ht="15.75" customHeight="1">
      <c r="A5" s="53"/>
      <c r="B5" s="55"/>
      <c r="C5" s="56"/>
      <c r="D5" s="6" t="s">
        <v>1</v>
      </c>
      <c r="E5" s="5" t="s">
        <v>2</v>
      </c>
      <c r="F5" s="55"/>
    </row>
    <row r="6" spans="1:6" s="21" customFormat="1" ht="19.5" customHeight="1">
      <c r="A6" s="43" t="s">
        <v>13</v>
      </c>
      <c r="B6" s="46" t="s">
        <v>3</v>
      </c>
      <c r="C6" s="19" t="s">
        <v>21</v>
      </c>
      <c r="D6" s="20">
        <v>7</v>
      </c>
      <c r="E6" s="20">
        <f>D6*500</f>
        <v>3500</v>
      </c>
      <c r="F6" s="49">
        <f>SUM(E6:E15)</f>
        <v>41000</v>
      </c>
    </row>
    <row r="7" spans="1:6" s="21" customFormat="1" ht="19.5" customHeight="1">
      <c r="A7" s="44"/>
      <c r="B7" s="47"/>
      <c r="C7" s="19" t="s">
        <v>22</v>
      </c>
      <c r="D7" s="20">
        <v>3</v>
      </c>
      <c r="E7" s="20">
        <f aca="true" t="shared" si="0" ref="E7:E64">D7*500</f>
        <v>1500</v>
      </c>
      <c r="F7" s="49"/>
    </row>
    <row r="8" spans="1:6" s="21" customFormat="1" ht="19.5" customHeight="1">
      <c r="A8" s="44"/>
      <c r="B8" s="47"/>
      <c r="C8" s="19" t="s">
        <v>23</v>
      </c>
      <c r="D8" s="20">
        <v>8</v>
      </c>
      <c r="E8" s="20">
        <f t="shared" si="0"/>
        <v>4000</v>
      </c>
      <c r="F8" s="49"/>
    </row>
    <row r="9" spans="1:6" s="21" customFormat="1" ht="19.5" customHeight="1">
      <c r="A9" s="44"/>
      <c r="B9" s="47"/>
      <c r="C9" s="19" t="s">
        <v>24</v>
      </c>
      <c r="D9" s="20">
        <v>10</v>
      </c>
      <c r="E9" s="20">
        <f t="shared" si="0"/>
        <v>5000</v>
      </c>
      <c r="F9" s="49"/>
    </row>
    <row r="10" spans="1:6" s="21" customFormat="1" ht="19.5" customHeight="1">
      <c r="A10" s="44"/>
      <c r="B10" s="47"/>
      <c r="C10" s="19" t="s">
        <v>25</v>
      </c>
      <c r="D10" s="20">
        <v>4</v>
      </c>
      <c r="E10" s="20">
        <f t="shared" si="0"/>
        <v>2000</v>
      </c>
      <c r="F10" s="49"/>
    </row>
    <row r="11" spans="1:6" s="21" customFormat="1" ht="19.5" customHeight="1">
      <c r="A11" s="44"/>
      <c r="B11" s="47"/>
      <c r="C11" s="19" t="s">
        <v>26</v>
      </c>
      <c r="D11" s="20">
        <v>18</v>
      </c>
      <c r="E11" s="20">
        <f t="shared" si="0"/>
        <v>9000</v>
      </c>
      <c r="F11" s="49"/>
    </row>
    <row r="12" spans="1:6" s="21" customFormat="1" ht="19.5" customHeight="1">
      <c r="A12" s="44"/>
      <c r="B12" s="47"/>
      <c r="C12" s="19" t="s">
        <v>27</v>
      </c>
      <c r="D12" s="20">
        <v>12</v>
      </c>
      <c r="E12" s="20">
        <f t="shared" si="0"/>
        <v>6000</v>
      </c>
      <c r="F12" s="49"/>
    </row>
    <row r="13" spans="1:6" s="21" customFormat="1" ht="19.5" customHeight="1">
      <c r="A13" s="44"/>
      <c r="B13" s="47"/>
      <c r="C13" s="19" t="s">
        <v>28</v>
      </c>
      <c r="D13" s="20">
        <v>4</v>
      </c>
      <c r="E13" s="20">
        <f t="shared" si="0"/>
        <v>2000</v>
      </c>
      <c r="F13" s="49"/>
    </row>
    <row r="14" spans="1:6" s="21" customFormat="1" ht="19.5" customHeight="1">
      <c r="A14" s="44"/>
      <c r="B14" s="47"/>
      <c r="C14" s="19" t="s">
        <v>29</v>
      </c>
      <c r="D14" s="20">
        <v>9</v>
      </c>
      <c r="E14" s="20">
        <f t="shared" si="0"/>
        <v>4500</v>
      </c>
      <c r="F14" s="49"/>
    </row>
    <row r="15" spans="1:6" s="21" customFormat="1" ht="19.5" customHeight="1">
      <c r="A15" s="44"/>
      <c r="B15" s="47"/>
      <c r="C15" s="19" t="s">
        <v>30</v>
      </c>
      <c r="D15" s="20">
        <v>7</v>
      </c>
      <c r="E15" s="20">
        <f t="shared" si="0"/>
        <v>3500</v>
      </c>
      <c r="F15" s="49"/>
    </row>
    <row r="16" spans="1:6" s="21" customFormat="1" ht="19.5" customHeight="1">
      <c r="A16" s="44"/>
      <c r="B16" s="49" t="s">
        <v>67</v>
      </c>
      <c r="C16" s="19" t="s">
        <v>60</v>
      </c>
      <c r="D16" s="20">
        <v>8</v>
      </c>
      <c r="E16" s="20">
        <f>D16*500</f>
        <v>4000</v>
      </c>
      <c r="F16" s="46">
        <f>SUM(E16:E17)</f>
        <v>7000</v>
      </c>
    </row>
    <row r="17" spans="1:6" s="21" customFormat="1" ht="19.5" customHeight="1">
      <c r="A17" s="44"/>
      <c r="B17" s="49"/>
      <c r="C17" s="19" t="s">
        <v>66</v>
      </c>
      <c r="D17" s="20">
        <v>6</v>
      </c>
      <c r="E17" s="20">
        <f>D17*500</f>
        <v>3000</v>
      </c>
      <c r="F17" s="48"/>
    </row>
    <row r="18" spans="1:6" s="21" customFormat="1" ht="19.5" customHeight="1">
      <c r="A18" s="44"/>
      <c r="B18" s="46" t="s">
        <v>68</v>
      </c>
      <c r="C18" s="19" t="s">
        <v>59</v>
      </c>
      <c r="D18" s="20">
        <v>3</v>
      </c>
      <c r="E18" s="20">
        <f>D18*500</f>
        <v>1500</v>
      </c>
      <c r="F18" s="46">
        <f>SUM(E18:E20)</f>
        <v>7000</v>
      </c>
    </row>
    <row r="19" spans="1:6" s="21" customFormat="1" ht="19.5" customHeight="1">
      <c r="A19" s="44"/>
      <c r="B19" s="47"/>
      <c r="C19" s="19" t="s">
        <v>58</v>
      </c>
      <c r="D19" s="20">
        <v>8</v>
      </c>
      <c r="E19" s="20">
        <f>D19*500</f>
        <v>4000</v>
      </c>
      <c r="F19" s="47"/>
    </row>
    <row r="20" spans="1:6" s="21" customFormat="1" ht="19.5" customHeight="1">
      <c r="A20" s="44"/>
      <c r="B20" s="48"/>
      <c r="C20" s="19" t="s">
        <v>65</v>
      </c>
      <c r="D20" s="20">
        <v>3</v>
      </c>
      <c r="E20" s="20">
        <f>D20*500</f>
        <v>1500</v>
      </c>
      <c r="F20" s="48"/>
    </row>
    <row r="21" spans="1:6" s="21" customFormat="1" ht="19.5" customHeight="1">
      <c r="A21" s="44"/>
      <c r="B21" s="46" t="s">
        <v>4</v>
      </c>
      <c r="C21" s="19" t="s">
        <v>31</v>
      </c>
      <c r="D21" s="20">
        <v>2</v>
      </c>
      <c r="E21" s="20">
        <f t="shared" si="0"/>
        <v>1000</v>
      </c>
      <c r="F21" s="46">
        <f>SUM(E21:E27)</f>
        <v>19500</v>
      </c>
    </row>
    <row r="22" spans="1:6" s="21" customFormat="1" ht="19.5" customHeight="1">
      <c r="A22" s="44"/>
      <c r="B22" s="47"/>
      <c r="C22" s="19" t="s">
        <v>136</v>
      </c>
      <c r="D22" s="20">
        <v>1</v>
      </c>
      <c r="E22" s="20">
        <f t="shared" si="0"/>
        <v>500</v>
      </c>
      <c r="F22" s="47"/>
    </row>
    <row r="23" spans="1:6" s="21" customFormat="1" ht="19.5" customHeight="1">
      <c r="A23" s="44"/>
      <c r="B23" s="47"/>
      <c r="C23" s="19" t="s">
        <v>32</v>
      </c>
      <c r="D23" s="20">
        <v>3</v>
      </c>
      <c r="E23" s="20">
        <f t="shared" si="0"/>
        <v>1500</v>
      </c>
      <c r="F23" s="47"/>
    </row>
    <row r="24" spans="1:6" s="21" customFormat="1" ht="19.5" customHeight="1">
      <c r="A24" s="44"/>
      <c r="B24" s="47"/>
      <c r="C24" s="19" t="s">
        <v>33</v>
      </c>
      <c r="D24" s="20">
        <v>10</v>
      </c>
      <c r="E24" s="20">
        <f t="shared" si="0"/>
        <v>5000</v>
      </c>
      <c r="F24" s="47"/>
    </row>
    <row r="25" spans="1:6" s="21" customFormat="1" ht="19.5" customHeight="1">
      <c r="A25" s="44"/>
      <c r="B25" s="47"/>
      <c r="C25" s="19" t="s">
        <v>112</v>
      </c>
      <c r="D25" s="20">
        <v>2</v>
      </c>
      <c r="E25" s="20">
        <f t="shared" si="0"/>
        <v>1000</v>
      </c>
      <c r="F25" s="47"/>
    </row>
    <row r="26" spans="1:6" s="21" customFormat="1" ht="19.5" customHeight="1">
      <c r="A26" s="44"/>
      <c r="B26" s="47"/>
      <c r="C26" s="19" t="s">
        <v>56</v>
      </c>
      <c r="D26" s="20">
        <v>15</v>
      </c>
      <c r="E26" s="20">
        <f t="shared" si="0"/>
        <v>7500</v>
      </c>
      <c r="F26" s="47"/>
    </row>
    <row r="27" spans="1:6" s="21" customFormat="1" ht="19.5" customHeight="1">
      <c r="A27" s="44"/>
      <c r="B27" s="48"/>
      <c r="C27" s="19" t="s">
        <v>76</v>
      </c>
      <c r="D27" s="20">
        <v>6</v>
      </c>
      <c r="E27" s="20">
        <f t="shared" si="0"/>
        <v>3000</v>
      </c>
      <c r="F27" s="48"/>
    </row>
    <row r="28" spans="1:6" s="21" customFormat="1" ht="19.5" customHeight="1">
      <c r="A28" s="44"/>
      <c r="B28" s="49" t="s">
        <v>5</v>
      </c>
      <c r="C28" s="19" t="s">
        <v>34</v>
      </c>
      <c r="D28" s="20">
        <v>6</v>
      </c>
      <c r="E28" s="20">
        <f t="shared" si="0"/>
        <v>3000</v>
      </c>
      <c r="F28" s="49">
        <f>SUM(E28:E30)</f>
        <v>4000</v>
      </c>
    </row>
    <row r="29" spans="1:6" s="21" customFormat="1" ht="19.5" customHeight="1">
      <c r="A29" s="44"/>
      <c r="B29" s="49"/>
      <c r="C29" s="19" t="s">
        <v>35</v>
      </c>
      <c r="D29" s="20">
        <v>1</v>
      </c>
      <c r="E29" s="20">
        <f t="shared" si="0"/>
        <v>500</v>
      </c>
      <c r="F29" s="49"/>
    </row>
    <row r="30" spans="1:6" s="21" customFormat="1" ht="19.5" customHeight="1">
      <c r="A30" s="44"/>
      <c r="B30" s="49"/>
      <c r="C30" s="19" t="s">
        <v>36</v>
      </c>
      <c r="D30" s="20">
        <v>1</v>
      </c>
      <c r="E30" s="20">
        <f t="shared" si="0"/>
        <v>500</v>
      </c>
      <c r="F30" s="49"/>
    </row>
    <row r="31" spans="1:6" s="21" customFormat="1" ht="19.5" customHeight="1">
      <c r="A31" s="45"/>
      <c r="B31" s="23" t="s">
        <v>69</v>
      </c>
      <c r="C31" s="19" t="s">
        <v>64</v>
      </c>
      <c r="D31" s="20">
        <v>13</v>
      </c>
      <c r="E31" s="20">
        <f>D31*500</f>
        <v>6500</v>
      </c>
      <c r="F31" s="20">
        <f>SUM(E31)</f>
        <v>6500</v>
      </c>
    </row>
    <row r="32" spans="1:6" s="21" customFormat="1" ht="19.5" customHeight="1">
      <c r="A32" s="40" t="s">
        <v>14</v>
      </c>
      <c r="B32" s="25" t="s">
        <v>6</v>
      </c>
      <c r="C32" s="19" t="s">
        <v>37</v>
      </c>
      <c r="D32" s="27">
        <v>5</v>
      </c>
      <c r="E32" s="20">
        <f t="shared" si="0"/>
        <v>2500</v>
      </c>
      <c r="F32" s="25">
        <f>SUM(E32)</f>
        <v>2500</v>
      </c>
    </row>
    <row r="33" spans="1:6" s="21" customFormat="1" ht="19.5" customHeight="1">
      <c r="A33" s="40"/>
      <c r="B33" s="43" t="s">
        <v>70</v>
      </c>
      <c r="C33" s="19" t="s">
        <v>61</v>
      </c>
      <c r="D33" s="27">
        <v>9</v>
      </c>
      <c r="E33" s="20">
        <f t="shared" si="0"/>
        <v>4500</v>
      </c>
      <c r="F33" s="43">
        <f>SUM(E33:E34)</f>
        <v>12000</v>
      </c>
    </row>
    <row r="34" spans="1:6" s="21" customFormat="1" ht="19.5" customHeight="1">
      <c r="A34" s="40"/>
      <c r="B34" s="45"/>
      <c r="C34" s="19" t="s">
        <v>118</v>
      </c>
      <c r="D34" s="27">
        <v>15</v>
      </c>
      <c r="E34" s="20">
        <f t="shared" si="0"/>
        <v>7500</v>
      </c>
      <c r="F34" s="45"/>
    </row>
    <row r="35" spans="1:6" s="21" customFormat="1" ht="20.25" customHeight="1">
      <c r="A35" s="40"/>
      <c r="B35" s="40" t="s">
        <v>19</v>
      </c>
      <c r="C35" s="19" t="s">
        <v>38</v>
      </c>
      <c r="D35" s="20">
        <v>21</v>
      </c>
      <c r="E35" s="20">
        <f t="shared" si="0"/>
        <v>10500</v>
      </c>
      <c r="F35" s="40">
        <f>SUM(E35:E36)</f>
        <v>12000</v>
      </c>
    </row>
    <row r="36" spans="1:6" s="21" customFormat="1" ht="20.25" customHeight="1">
      <c r="A36" s="40"/>
      <c r="B36" s="40"/>
      <c r="C36" s="19" t="s">
        <v>39</v>
      </c>
      <c r="D36" s="20">
        <v>3</v>
      </c>
      <c r="E36" s="20">
        <f t="shared" si="0"/>
        <v>1500</v>
      </c>
      <c r="F36" s="40"/>
    </row>
    <row r="37" spans="1:6" s="21" customFormat="1" ht="20.25" customHeight="1">
      <c r="A37" s="40"/>
      <c r="B37" s="24" t="s">
        <v>71</v>
      </c>
      <c r="C37" s="19" t="s">
        <v>119</v>
      </c>
      <c r="D37" s="20">
        <v>11</v>
      </c>
      <c r="E37" s="20">
        <f t="shared" si="0"/>
        <v>5500</v>
      </c>
      <c r="F37" s="24">
        <f>SUM(E37)</f>
        <v>5500</v>
      </c>
    </row>
    <row r="38" spans="1:6" s="21" customFormat="1" ht="19.5" customHeight="1">
      <c r="A38" s="40" t="s">
        <v>15</v>
      </c>
      <c r="B38" s="43" t="s">
        <v>10</v>
      </c>
      <c r="C38" s="19" t="s">
        <v>52</v>
      </c>
      <c r="D38" s="20">
        <v>5</v>
      </c>
      <c r="E38" s="20">
        <f t="shared" si="0"/>
        <v>2500</v>
      </c>
      <c r="F38" s="43">
        <f>SUM(E38:E42)</f>
        <v>16000</v>
      </c>
    </row>
    <row r="39" spans="1:6" s="21" customFormat="1" ht="19.5" customHeight="1">
      <c r="A39" s="40"/>
      <c r="B39" s="44"/>
      <c r="C39" s="19" t="s">
        <v>77</v>
      </c>
      <c r="D39" s="20">
        <v>3</v>
      </c>
      <c r="E39" s="20">
        <f t="shared" si="0"/>
        <v>1500</v>
      </c>
      <c r="F39" s="44"/>
    </row>
    <row r="40" spans="1:6" s="21" customFormat="1" ht="19.5" customHeight="1">
      <c r="A40" s="40"/>
      <c r="B40" s="44"/>
      <c r="C40" s="19" t="s">
        <v>40</v>
      </c>
      <c r="D40" s="20">
        <v>7</v>
      </c>
      <c r="E40" s="20">
        <f t="shared" si="0"/>
        <v>3500</v>
      </c>
      <c r="F40" s="44"/>
    </row>
    <row r="41" spans="1:6" s="21" customFormat="1" ht="19.5" customHeight="1">
      <c r="A41" s="40"/>
      <c r="B41" s="44"/>
      <c r="C41" s="19" t="s">
        <v>78</v>
      </c>
      <c r="D41" s="20">
        <v>10</v>
      </c>
      <c r="E41" s="20">
        <f t="shared" si="0"/>
        <v>5000</v>
      </c>
      <c r="F41" s="44"/>
    </row>
    <row r="42" spans="1:6" s="21" customFormat="1" ht="19.5" customHeight="1">
      <c r="A42" s="40"/>
      <c r="B42" s="44"/>
      <c r="C42" s="19" t="s">
        <v>120</v>
      </c>
      <c r="D42" s="20">
        <v>7</v>
      </c>
      <c r="E42" s="20">
        <f t="shared" si="0"/>
        <v>3500</v>
      </c>
      <c r="F42" s="44"/>
    </row>
    <row r="43" spans="1:6" s="21" customFormat="1" ht="19.5" customHeight="1">
      <c r="A43" s="40"/>
      <c r="B43" s="36" t="s">
        <v>72</v>
      </c>
      <c r="C43" s="19" t="s">
        <v>62</v>
      </c>
      <c r="D43" s="20">
        <v>10</v>
      </c>
      <c r="E43" s="20">
        <f>D43*500</f>
        <v>5000</v>
      </c>
      <c r="F43" s="25">
        <v>5000</v>
      </c>
    </row>
    <row r="44" spans="1:6" s="21" customFormat="1" ht="19.5" customHeight="1">
      <c r="A44" s="40"/>
      <c r="B44" s="43" t="s">
        <v>8</v>
      </c>
      <c r="C44" s="19" t="s">
        <v>42</v>
      </c>
      <c r="D44" s="20">
        <v>10</v>
      </c>
      <c r="E44" s="20">
        <f t="shared" si="0"/>
        <v>5000</v>
      </c>
      <c r="F44" s="43">
        <f>SUM(E44:E46)</f>
        <v>15000</v>
      </c>
    </row>
    <row r="45" spans="1:6" s="21" customFormat="1" ht="19.5" customHeight="1">
      <c r="A45" s="40"/>
      <c r="B45" s="44"/>
      <c r="C45" s="19" t="s">
        <v>57</v>
      </c>
      <c r="D45" s="20">
        <v>11</v>
      </c>
      <c r="E45" s="20">
        <f t="shared" si="0"/>
        <v>5500</v>
      </c>
      <c r="F45" s="44"/>
    </row>
    <row r="46" spans="1:6" s="21" customFormat="1" ht="19.5" customHeight="1">
      <c r="A46" s="40"/>
      <c r="B46" s="45"/>
      <c r="C46" s="19" t="s">
        <v>41</v>
      </c>
      <c r="D46" s="20">
        <v>9</v>
      </c>
      <c r="E46" s="20">
        <f t="shared" si="0"/>
        <v>4500</v>
      </c>
      <c r="F46" s="44"/>
    </row>
    <row r="47" spans="1:6" s="21" customFormat="1" ht="19.5" customHeight="1">
      <c r="A47" s="40"/>
      <c r="B47" s="22" t="s">
        <v>127</v>
      </c>
      <c r="C47" s="19" t="s">
        <v>128</v>
      </c>
      <c r="D47" s="20">
        <v>2</v>
      </c>
      <c r="E47" s="20">
        <f t="shared" si="0"/>
        <v>1000</v>
      </c>
      <c r="F47" s="25">
        <v>1000</v>
      </c>
    </row>
    <row r="48" spans="1:6" s="21" customFormat="1" ht="19.5" customHeight="1">
      <c r="A48" s="42" t="s">
        <v>83</v>
      </c>
      <c r="B48" s="36" t="s">
        <v>53</v>
      </c>
      <c r="C48" s="19" t="s">
        <v>54</v>
      </c>
      <c r="D48" s="20">
        <v>5</v>
      </c>
      <c r="E48" s="20">
        <f t="shared" si="0"/>
        <v>2500</v>
      </c>
      <c r="F48" s="25">
        <v>2500</v>
      </c>
    </row>
    <row r="49" spans="1:6" s="21" customFormat="1" ht="19.5" customHeight="1">
      <c r="A49" s="42"/>
      <c r="B49" s="25" t="s">
        <v>16</v>
      </c>
      <c r="C49" s="39" t="s">
        <v>44</v>
      </c>
      <c r="D49" s="20">
        <v>8</v>
      </c>
      <c r="E49" s="20">
        <f t="shared" si="0"/>
        <v>4000</v>
      </c>
      <c r="F49" s="20">
        <v>4000</v>
      </c>
    </row>
    <row r="50" spans="1:6" s="21" customFormat="1" ht="19.5" customHeight="1">
      <c r="A50" s="42"/>
      <c r="B50" s="25" t="s">
        <v>81</v>
      </c>
      <c r="C50" s="39" t="s">
        <v>82</v>
      </c>
      <c r="D50" s="20">
        <v>9</v>
      </c>
      <c r="E50" s="20">
        <f t="shared" si="0"/>
        <v>4500</v>
      </c>
      <c r="F50" s="25">
        <v>4500</v>
      </c>
    </row>
    <row r="51" spans="1:6" s="21" customFormat="1" ht="19.5" customHeight="1">
      <c r="A51" s="42"/>
      <c r="B51" s="25" t="s">
        <v>18</v>
      </c>
      <c r="C51" s="39" t="s">
        <v>43</v>
      </c>
      <c r="D51" s="20">
        <v>2</v>
      </c>
      <c r="E51" s="20">
        <f t="shared" si="0"/>
        <v>1000</v>
      </c>
      <c r="F51" s="25">
        <v>1000</v>
      </c>
    </row>
    <row r="52" spans="1:6" s="21" customFormat="1" ht="19.5" customHeight="1">
      <c r="A52" s="42"/>
      <c r="B52" s="25" t="s">
        <v>79</v>
      </c>
      <c r="C52" s="39" t="s">
        <v>80</v>
      </c>
      <c r="D52" s="20">
        <v>15</v>
      </c>
      <c r="E52" s="20">
        <f t="shared" si="0"/>
        <v>7500</v>
      </c>
      <c r="F52" s="25">
        <v>7500</v>
      </c>
    </row>
    <row r="53" spans="1:6" s="21" customFormat="1" ht="19.5" customHeight="1">
      <c r="A53" s="42"/>
      <c r="B53" s="25" t="s">
        <v>49</v>
      </c>
      <c r="C53" s="39" t="s">
        <v>51</v>
      </c>
      <c r="D53" s="20">
        <v>10</v>
      </c>
      <c r="E53" s="20">
        <f t="shared" si="0"/>
        <v>5000</v>
      </c>
      <c r="F53" s="25">
        <v>5000</v>
      </c>
    </row>
    <row r="54" spans="1:6" s="21" customFormat="1" ht="19.5" customHeight="1">
      <c r="A54" s="42"/>
      <c r="B54" s="25" t="s">
        <v>121</v>
      </c>
      <c r="C54" s="39" t="s">
        <v>104</v>
      </c>
      <c r="D54" s="20">
        <v>2</v>
      </c>
      <c r="E54" s="20">
        <f t="shared" si="0"/>
        <v>1000</v>
      </c>
      <c r="F54" s="25">
        <f>SUM(E51)</f>
        <v>1000</v>
      </c>
    </row>
    <row r="55" spans="1:6" s="21" customFormat="1" ht="19.5" customHeight="1">
      <c r="A55" s="42" t="s">
        <v>113</v>
      </c>
      <c r="B55" s="43" t="s">
        <v>48</v>
      </c>
      <c r="C55" s="19" t="s">
        <v>114</v>
      </c>
      <c r="D55" s="20">
        <v>2</v>
      </c>
      <c r="E55" s="20">
        <f t="shared" si="0"/>
        <v>1000</v>
      </c>
      <c r="F55" s="40">
        <f>SUM(E55:E57)</f>
        <v>3000</v>
      </c>
    </row>
    <row r="56" spans="1:6" s="21" customFormat="1" ht="19.5" customHeight="1">
      <c r="A56" s="42"/>
      <c r="B56" s="44"/>
      <c r="C56" s="19" t="s">
        <v>122</v>
      </c>
      <c r="D56" s="20">
        <v>3</v>
      </c>
      <c r="E56" s="20">
        <f t="shared" si="0"/>
        <v>1500</v>
      </c>
      <c r="F56" s="40"/>
    </row>
    <row r="57" spans="1:6" s="21" customFormat="1" ht="19.5" customHeight="1">
      <c r="A57" s="42"/>
      <c r="B57" s="45"/>
      <c r="C57" s="19" t="s">
        <v>123</v>
      </c>
      <c r="D57" s="20">
        <v>1</v>
      </c>
      <c r="E57" s="20">
        <f t="shared" si="0"/>
        <v>500</v>
      </c>
      <c r="F57" s="40"/>
    </row>
    <row r="58" spans="1:6" s="21" customFormat="1" ht="19.5" customHeight="1">
      <c r="A58" s="43" t="s">
        <v>20</v>
      </c>
      <c r="B58" s="40" t="s">
        <v>17</v>
      </c>
      <c r="C58" s="19" t="s">
        <v>45</v>
      </c>
      <c r="D58" s="20">
        <v>5</v>
      </c>
      <c r="E58" s="20">
        <f t="shared" si="0"/>
        <v>2500</v>
      </c>
      <c r="F58" s="40">
        <f>SUM(E58:E64)</f>
        <v>17000</v>
      </c>
    </row>
    <row r="59" spans="1:6" s="21" customFormat="1" ht="19.5" customHeight="1">
      <c r="A59" s="44"/>
      <c r="B59" s="40"/>
      <c r="C59" s="19" t="s">
        <v>124</v>
      </c>
      <c r="D59" s="20">
        <v>1</v>
      </c>
      <c r="E59" s="20">
        <f t="shared" si="0"/>
        <v>500</v>
      </c>
      <c r="F59" s="40"/>
    </row>
    <row r="60" spans="1:6" s="21" customFormat="1" ht="19.5" customHeight="1">
      <c r="A60" s="44"/>
      <c r="B60" s="40"/>
      <c r="C60" s="19" t="s">
        <v>46</v>
      </c>
      <c r="D60" s="20">
        <v>8</v>
      </c>
      <c r="E60" s="20">
        <f t="shared" si="0"/>
        <v>4000</v>
      </c>
      <c r="F60" s="40"/>
    </row>
    <row r="61" spans="1:6" s="21" customFormat="1" ht="19.5" customHeight="1">
      <c r="A61" s="44"/>
      <c r="B61" s="40"/>
      <c r="C61" s="19" t="s">
        <v>50</v>
      </c>
      <c r="D61" s="20">
        <v>1</v>
      </c>
      <c r="E61" s="20">
        <f t="shared" si="0"/>
        <v>500</v>
      </c>
      <c r="F61" s="40"/>
    </row>
    <row r="62" spans="1:6" s="21" customFormat="1" ht="19.5" customHeight="1">
      <c r="A62" s="44"/>
      <c r="B62" s="40"/>
      <c r="C62" s="19" t="s">
        <v>55</v>
      </c>
      <c r="D62" s="20">
        <v>6</v>
      </c>
      <c r="E62" s="20">
        <f t="shared" si="0"/>
        <v>3000</v>
      </c>
      <c r="F62" s="40"/>
    </row>
    <row r="63" spans="1:6" s="21" customFormat="1" ht="19.5" customHeight="1">
      <c r="A63" s="44"/>
      <c r="B63" s="40"/>
      <c r="C63" s="19" t="s">
        <v>47</v>
      </c>
      <c r="D63" s="20">
        <v>8</v>
      </c>
      <c r="E63" s="20">
        <f t="shared" si="0"/>
        <v>4000</v>
      </c>
      <c r="F63" s="40"/>
    </row>
    <row r="64" spans="1:6" s="21" customFormat="1" ht="19.5" customHeight="1">
      <c r="A64" s="44"/>
      <c r="B64" s="40"/>
      <c r="C64" s="19" t="s">
        <v>125</v>
      </c>
      <c r="D64" s="20">
        <v>5</v>
      </c>
      <c r="E64" s="20">
        <f t="shared" si="0"/>
        <v>2500</v>
      </c>
      <c r="F64" s="40"/>
    </row>
    <row r="65" spans="1:6" s="21" customFormat="1" ht="19.5" customHeight="1">
      <c r="A65" s="45"/>
      <c r="B65" s="22" t="s">
        <v>73</v>
      </c>
      <c r="C65" s="19" t="s">
        <v>63</v>
      </c>
      <c r="D65" s="20">
        <v>8</v>
      </c>
      <c r="E65" s="20">
        <f>D65*500</f>
        <v>4000</v>
      </c>
      <c r="F65" s="25">
        <v>4000</v>
      </c>
    </row>
    <row r="66" spans="1:6" s="21" customFormat="1" ht="19.5" customHeight="1">
      <c r="A66" s="25" t="s">
        <v>129</v>
      </c>
      <c r="B66" s="25" t="s">
        <v>129</v>
      </c>
      <c r="C66" s="19" t="s">
        <v>126</v>
      </c>
      <c r="D66" s="20">
        <v>1</v>
      </c>
      <c r="E66" s="20">
        <f>D66*500</f>
        <v>500</v>
      </c>
      <c r="F66" s="25">
        <v>500</v>
      </c>
    </row>
    <row r="67" spans="1:6" s="21" customFormat="1" ht="36" customHeight="1">
      <c r="A67" s="40" t="s">
        <v>109</v>
      </c>
      <c r="B67" s="40"/>
      <c r="C67" s="40"/>
      <c r="D67" s="26">
        <f>SUM(D6:D66)</f>
        <v>408</v>
      </c>
      <c r="E67" s="26">
        <f>SUM(E6:E66)</f>
        <v>204000</v>
      </c>
      <c r="F67" s="24">
        <f>SUM(F6:F66)</f>
        <v>204000</v>
      </c>
    </row>
    <row r="68" spans="1:6" s="28" customFormat="1" ht="36.75" customHeight="1">
      <c r="A68" s="41" t="s">
        <v>134</v>
      </c>
      <c r="B68" s="41"/>
      <c r="C68" s="41"/>
      <c r="D68" s="41"/>
      <c r="E68" s="41"/>
      <c r="F68" s="41"/>
    </row>
  </sheetData>
  <sheetProtection/>
  <mergeCells count="38">
    <mergeCell ref="B21:B27"/>
    <mergeCell ref="F21:F27"/>
    <mergeCell ref="B35:B36"/>
    <mergeCell ref="F28:F30"/>
    <mergeCell ref="A6:A31"/>
    <mergeCell ref="F16:F17"/>
    <mergeCell ref="B16:B17"/>
    <mergeCell ref="A32:A37"/>
    <mergeCell ref="A1:B1"/>
    <mergeCell ref="A2:F2"/>
    <mergeCell ref="A4:A5"/>
    <mergeCell ref="B6:B15"/>
    <mergeCell ref="F6:F15"/>
    <mergeCell ref="E3:F3"/>
    <mergeCell ref="B4:B5"/>
    <mergeCell ref="C4:C5"/>
    <mergeCell ref="D4:E4"/>
    <mergeCell ref="F4:F5"/>
    <mergeCell ref="B55:B57"/>
    <mergeCell ref="B33:B34"/>
    <mergeCell ref="F33:F34"/>
    <mergeCell ref="B38:B42"/>
    <mergeCell ref="B18:B20"/>
    <mergeCell ref="F18:F20"/>
    <mergeCell ref="F35:F36"/>
    <mergeCell ref="B28:B30"/>
    <mergeCell ref="B44:B46"/>
    <mergeCell ref="F44:F46"/>
    <mergeCell ref="A67:C67"/>
    <mergeCell ref="A68:F68"/>
    <mergeCell ref="A38:A47"/>
    <mergeCell ref="A48:A54"/>
    <mergeCell ref="A55:A57"/>
    <mergeCell ref="F55:F57"/>
    <mergeCell ref="A58:A65"/>
    <mergeCell ref="F58:F64"/>
    <mergeCell ref="B58:B64"/>
    <mergeCell ref="F38:F42"/>
  </mergeCells>
  <printOptions horizontalCentered="1"/>
  <pageMargins left="0.5905511811023623" right="0.4724409448818898" top="0.74" bottom="0.4330708661417323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5">
      <selection activeCell="D23" sqref="D23"/>
    </sheetView>
  </sheetViews>
  <sheetFormatPr defaultColWidth="9.00390625" defaultRowHeight="18" customHeight="1"/>
  <cols>
    <col min="1" max="1" width="10.50390625" style="3" customWidth="1"/>
    <col min="2" max="2" width="24.625" style="3" customWidth="1"/>
    <col min="3" max="3" width="12.375" style="10" customWidth="1"/>
    <col min="4" max="4" width="14.50390625" style="9" customWidth="1"/>
    <col min="5" max="5" width="13.375" style="9" customWidth="1"/>
    <col min="6" max="16384" width="9.00390625" style="3" customWidth="1"/>
  </cols>
  <sheetData>
    <row r="1" spans="1:3" s="17" customFormat="1" ht="28.5" customHeight="1">
      <c r="A1" s="16" t="s">
        <v>84</v>
      </c>
      <c r="C1" s="18"/>
    </row>
    <row r="2" spans="1:5" ht="39" customHeight="1">
      <c r="A2" s="51" t="s">
        <v>131</v>
      </c>
      <c r="B2" s="51"/>
      <c r="C2" s="51"/>
      <c r="D2" s="51"/>
      <c r="E2" s="51"/>
    </row>
    <row r="3" spans="2:5" ht="24" customHeight="1">
      <c r="B3" s="1"/>
      <c r="C3" s="2"/>
      <c r="D3" s="54" t="s">
        <v>96</v>
      </c>
      <c r="E3" s="54"/>
    </row>
    <row r="4" spans="1:5" ht="18.75" customHeight="1">
      <c r="A4" s="59" t="s">
        <v>85</v>
      </c>
      <c r="B4" s="55" t="s">
        <v>116</v>
      </c>
      <c r="C4" s="55" t="s">
        <v>88</v>
      </c>
      <c r="D4" s="55"/>
      <c r="E4" s="55" t="s">
        <v>87</v>
      </c>
    </row>
    <row r="5" spans="1:5" ht="18.75" customHeight="1">
      <c r="A5" s="59"/>
      <c r="B5" s="55"/>
      <c r="C5" s="38" t="s">
        <v>1</v>
      </c>
      <c r="D5" s="5" t="s">
        <v>2</v>
      </c>
      <c r="E5" s="55"/>
    </row>
    <row r="6" spans="1:5" s="21" customFormat="1" ht="25.5" customHeight="1">
      <c r="A6" s="40" t="s">
        <v>97</v>
      </c>
      <c r="B6" s="19" t="s">
        <v>98</v>
      </c>
      <c r="C6" s="20">
        <v>12</v>
      </c>
      <c r="D6" s="20">
        <f>C6*625</f>
        <v>7500</v>
      </c>
      <c r="E6" s="46">
        <f>SUM(D6:D19)</f>
        <v>43750</v>
      </c>
    </row>
    <row r="7" spans="1:5" s="21" customFormat="1" ht="25.5" customHeight="1">
      <c r="A7" s="40"/>
      <c r="B7" s="19" t="s">
        <v>99</v>
      </c>
      <c r="C7" s="20">
        <v>8</v>
      </c>
      <c r="D7" s="20">
        <f aca="true" t="shared" si="0" ref="D7:D19">C7*625</f>
        <v>5000</v>
      </c>
      <c r="E7" s="47"/>
    </row>
    <row r="8" spans="1:5" s="21" customFormat="1" ht="25.5" customHeight="1">
      <c r="A8" s="40"/>
      <c r="B8" s="19" t="s">
        <v>28</v>
      </c>
      <c r="C8" s="20">
        <v>2</v>
      </c>
      <c r="D8" s="20">
        <f t="shared" si="0"/>
        <v>1250</v>
      </c>
      <c r="E8" s="47"/>
    </row>
    <row r="9" spans="1:5" s="21" customFormat="1" ht="25.5" customHeight="1">
      <c r="A9" s="40"/>
      <c r="B9" s="19" t="s">
        <v>132</v>
      </c>
      <c r="C9" s="20">
        <v>1</v>
      </c>
      <c r="D9" s="20">
        <f t="shared" si="0"/>
        <v>625</v>
      </c>
      <c r="E9" s="47"/>
    </row>
    <row r="10" spans="1:5" s="21" customFormat="1" ht="25.5" customHeight="1">
      <c r="A10" s="40"/>
      <c r="B10" s="19" t="s">
        <v>100</v>
      </c>
      <c r="C10" s="20">
        <v>9</v>
      </c>
      <c r="D10" s="20">
        <f t="shared" si="0"/>
        <v>5625</v>
      </c>
      <c r="E10" s="47"/>
    </row>
    <row r="11" spans="1:5" s="21" customFormat="1" ht="25.5" customHeight="1">
      <c r="A11" s="40"/>
      <c r="B11" s="19" t="s">
        <v>101</v>
      </c>
      <c r="C11" s="20">
        <v>4</v>
      </c>
      <c r="D11" s="20">
        <f t="shared" si="0"/>
        <v>2500</v>
      </c>
      <c r="E11" s="47"/>
    </row>
    <row r="12" spans="1:5" s="21" customFormat="1" ht="25.5" customHeight="1">
      <c r="A12" s="40"/>
      <c r="B12" s="19" t="s">
        <v>102</v>
      </c>
      <c r="C12" s="20">
        <v>6</v>
      </c>
      <c r="D12" s="20">
        <f t="shared" si="0"/>
        <v>3750</v>
      </c>
      <c r="E12" s="47"/>
    </row>
    <row r="13" spans="1:5" s="21" customFormat="1" ht="25.5" customHeight="1">
      <c r="A13" s="40"/>
      <c r="B13" s="19" t="s">
        <v>41</v>
      </c>
      <c r="C13" s="20">
        <v>2</v>
      </c>
      <c r="D13" s="20">
        <f t="shared" si="0"/>
        <v>1250</v>
      </c>
      <c r="E13" s="47"/>
    </row>
    <row r="14" spans="1:5" s="21" customFormat="1" ht="25.5" customHeight="1">
      <c r="A14" s="40"/>
      <c r="B14" s="19" t="s">
        <v>103</v>
      </c>
      <c r="C14" s="20">
        <v>10</v>
      </c>
      <c r="D14" s="20">
        <f t="shared" si="0"/>
        <v>6250</v>
      </c>
      <c r="E14" s="47"/>
    </row>
    <row r="15" spans="1:5" s="21" customFormat="1" ht="25.5" customHeight="1">
      <c r="A15" s="40"/>
      <c r="B15" s="19" t="s">
        <v>104</v>
      </c>
      <c r="C15" s="20">
        <v>2</v>
      </c>
      <c r="D15" s="20">
        <f t="shared" si="0"/>
        <v>1250</v>
      </c>
      <c r="E15" s="47"/>
    </row>
    <row r="16" spans="1:5" s="21" customFormat="1" ht="25.5" customHeight="1">
      <c r="A16" s="40"/>
      <c r="B16" s="19" t="s">
        <v>105</v>
      </c>
      <c r="C16" s="20">
        <v>5</v>
      </c>
      <c r="D16" s="20">
        <f t="shared" si="0"/>
        <v>3125</v>
      </c>
      <c r="E16" s="47"/>
    </row>
    <row r="17" spans="1:5" s="21" customFormat="1" ht="25.5" customHeight="1">
      <c r="A17" s="40"/>
      <c r="B17" s="19" t="s">
        <v>122</v>
      </c>
      <c r="C17" s="20">
        <v>3</v>
      </c>
      <c r="D17" s="20">
        <f t="shared" si="0"/>
        <v>1875</v>
      </c>
      <c r="E17" s="47"/>
    </row>
    <row r="18" spans="1:5" s="21" customFormat="1" ht="25.5" customHeight="1">
      <c r="A18" s="40"/>
      <c r="B18" s="19" t="s">
        <v>106</v>
      </c>
      <c r="C18" s="20">
        <v>3</v>
      </c>
      <c r="D18" s="20">
        <f t="shared" si="0"/>
        <v>1875</v>
      </c>
      <c r="E18" s="47"/>
    </row>
    <row r="19" spans="1:5" s="21" customFormat="1" ht="25.5" customHeight="1">
      <c r="A19" s="40"/>
      <c r="B19" s="19" t="s">
        <v>125</v>
      </c>
      <c r="C19" s="20">
        <v>3</v>
      </c>
      <c r="D19" s="20">
        <f t="shared" si="0"/>
        <v>1875</v>
      </c>
      <c r="E19" s="48"/>
    </row>
    <row r="20" spans="1:5" s="21" customFormat="1" ht="25.5" customHeight="1">
      <c r="A20" s="43" t="s">
        <v>107</v>
      </c>
      <c r="B20" s="19" t="s">
        <v>133</v>
      </c>
      <c r="C20" s="20">
        <v>1</v>
      </c>
      <c r="D20" s="20">
        <v>500</v>
      </c>
      <c r="E20" s="49">
        <f>SUM(D20:D22)</f>
        <v>2000</v>
      </c>
    </row>
    <row r="21" spans="1:5" s="21" customFormat="1" ht="25.5" customHeight="1">
      <c r="A21" s="44"/>
      <c r="B21" s="19" t="s">
        <v>108</v>
      </c>
      <c r="C21" s="20">
        <v>2</v>
      </c>
      <c r="D21" s="20">
        <f>C21*500</f>
        <v>1000</v>
      </c>
      <c r="E21" s="49"/>
    </row>
    <row r="22" spans="1:5" s="21" customFormat="1" ht="25.5" customHeight="1">
      <c r="A22" s="45"/>
      <c r="B22" s="19" t="s">
        <v>126</v>
      </c>
      <c r="C22" s="20">
        <v>1</v>
      </c>
      <c r="D22" s="20">
        <v>500</v>
      </c>
      <c r="E22" s="49"/>
    </row>
    <row r="23" spans="1:5" s="21" customFormat="1" ht="25.5" customHeight="1">
      <c r="A23" s="40" t="s">
        <v>109</v>
      </c>
      <c r="B23" s="40"/>
      <c r="C23" s="26">
        <f>SUM(C6:C22)</f>
        <v>74</v>
      </c>
      <c r="D23" s="26">
        <f>SUM(D6:D22)</f>
        <v>45750</v>
      </c>
      <c r="E23" s="37">
        <f>SUM(E6:E22)</f>
        <v>45750</v>
      </c>
    </row>
    <row r="24" spans="1:5" s="11" customFormat="1" ht="32.25" customHeight="1">
      <c r="A24" s="58" t="s">
        <v>86</v>
      </c>
      <c r="B24" s="58"/>
      <c r="C24" s="58"/>
      <c r="D24" s="58"/>
      <c r="E24" s="58"/>
    </row>
    <row r="25" spans="1:6" s="9" customFormat="1" ht="18" customHeight="1">
      <c r="A25" s="3"/>
      <c r="B25" s="3"/>
      <c r="C25" s="10"/>
      <c r="F25" s="3"/>
    </row>
    <row r="26" spans="1:6" s="9" customFormat="1" ht="18" customHeight="1">
      <c r="A26" s="3"/>
      <c r="B26" s="3"/>
      <c r="C26" s="10"/>
      <c r="F26" s="3"/>
    </row>
    <row r="27" spans="1:6" s="9" customFormat="1" ht="18" customHeight="1">
      <c r="A27" s="3"/>
      <c r="B27" s="3"/>
      <c r="C27" s="10"/>
      <c r="F27" s="3"/>
    </row>
  </sheetData>
  <sheetProtection/>
  <mergeCells count="12">
    <mergeCell ref="A2:E2"/>
    <mergeCell ref="D3:E3"/>
    <mergeCell ref="A4:A5"/>
    <mergeCell ref="B4:B5"/>
    <mergeCell ref="C4:D4"/>
    <mergeCell ref="E4:E5"/>
    <mergeCell ref="A24:E24"/>
    <mergeCell ref="A6:A19"/>
    <mergeCell ref="A20:A22"/>
    <mergeCell ref="A23:B23"/>
    <mergeCell ref="E6:E19"/>
    <mergeCell ref="E20:E22"/>
  </mergeCells>
  <printOptions horizontalCentered="1"/>
  <pageMargins left="0.5905511811023623" right="0.5905511811023623" top="1.01" bottom="0.35433070866141736" header="0.31496062992125984" footer="0.82677165354330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9" sqref="C9:D9"/>
    </sheetView>
  </sheetViews>
  <sheetFormatPr defaultColWidth="9.00390625" defaultRowHeight="14.25"/>
  <cols>
    <col min="1" max="1" width="26.625" style="7" customWidth="1"/>
    <col min="2" max="2" width="15.125" style="7" customWidth="1"/>
    <col min="3" max="3" width="16.625" style="7" customWidth="1"/>
    <col min="4" max="4" width="15.625" style="7" customWidth="1"/>
    <col min="5" max="253" width="9.00390625" style="7" bestFit="1" customWidth="1"/>
    <col min="254" max="16384" width="9.00390625" style="7" customWidth="1"/>
  </cols>
  <sheetData>
    <row r="1" ht="24" customHeight="1">
      <c r="A1" s="16" t="s">
        <v>89</v>
      </c>
    </row>
    <row r="2" spans="1:4" s="33" customFormat="1" ht="57.75" customHeight="1">
      <c r="A2" s="51" t="s">
        <v>130</v>
      </c>
      <c r="B2" s="51"/>
      <c r="C2" s="51"/>
      <c r="D2" s="51"/>
    </row>
    <row r="3" spans="1:4" ht="21.75" customHeight="1">
      <c r="A3" s="13"/>
      <c r="B3" s="34"/>
      <c r="C3" s="34"/>
      <c r="D3" s="35" t="s">
        <v>110</v>
      </c>
    </row>
    <row r="4" spans="1:4" ht="36" customHeight="1">
      <c r="A4" s="8" t="s">
        <v>90</v>
      </c>
      <c r="B4" s="8" t="s">
        <v>95</v>
      </c>
      <c r="C4" s="5" t="s">
        <v>94</v>
      </c>
      <c r="D4" s="12" t="s">
        <v>93</v>
      </c>
    </row>
    <row r="5" spans="1:4" s="30" customFormat="1" ht="34.5" customHeight="1">
      <c r="A5" s="29" t="s">
        <v>91</v>
      </c>
      <c r="B5" s="29">
        <v>203</v>
      </c>
      <c r="C5" s="29">
        <f>B5*1200</f>
        <v>243600</v>
      </c>
      <c r="D5" s="29">
        <f>SUM(C5)</f>
        <v>243600</v>
      </c>
    </row>
    <row r="6" spans="1:4" s="30" customFormat="1" ht="34.5" customHeight="1">
      <c r="A6" s="29" t="s">
        <v>74</v>
      </c>
      <c r="B6" s="29">
        <v>203</v>
      </c>
      <c r="C6" s="29">
        <f>B6*500</f>
        <v>101500</v>
      </c>
      <c r="D6" s="29">
        <f>SUM(C6)</f>
        <v>101500</v>
      </c>
    </row>
    <row r="7" spans="1:4" s="30" customFormat="1" ht="34.5" customHeight="1">
      <c r="A7" s="31" t="s">
        <v>92</v>
      </c>
      <c r="B7" s="32">
        <v>52</v>
      </c>
      <c r="C7" s="29">
        <f>B7*625</f>
        <v>32500</v>
      </c>
      <c r="D7" s="29">
        <f>SUM(C7)</f>
        <v>32500</v>
      </c>
    </row>
    <row r="8" spans="1:4" s="30" customFormat="1" ht="34.5" customHeight="1">
      <c r="A8" s="31" t="s">
        <v>111</v>
      </c>
      <c r="B8" s="32">
        <v>33</v>
      </c>
      <c r="C8" s="29">
        <f>B8*500</f>
        <v>16500</v>
      </c>
      <c r="D8" s="29">
        <f>SUM(C8)</f>
        <v>16500</v>
      </c>
    </row>
    <row r="9" spans="1:4" s="30" customFormat="1" ht="37.5" customHeight="1">
      <c r="A9" s="29" t="s">
        <v>7</v>
      </c>
      <c r="B9" s="29">
        <f>SUM(B5:B8)</f>
        <v>491</v>
      </c>
      <c r="C9" s="29">
        <f>SUM(C5:C8)</f>
        <v>394100</v>
      </c>
      <c r="D9" s="29">
        <f>SUM(D5:D8)</f>
        <v>394100</v>
      </c>
    </row>
    <row r="10" spans="1:4" s="30" customFormat="1" ht="59.25" customHeight="1">
      <c r="A10" s="60" t="s">
        <v>135</v>
      </c>
      <c r="B10" s="60"/>
      <c r="C10" s="60"/>
      <c r="D10" s="60"/>
    </row>
  </sheetData>
  <sheetProtection/>
  <mergeCells count="2">
    <mergeCell ref="A2:D2"/>
    <mergeCell ref="A10:D10"/>
  </mergeCells>
  <printOptions horizontalCentered="1"/>
  <pageMargins left="0.5511811023622047" right="0.5511811023622047" top="1.1023622047244095" bottom="0.984251968503937" header="0.5118110236220472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徐晓红</cp:lastModifiedBy>
  <cp:lastPrinted>2017-11-06T01:10:18Z</cp:lastPrinted>
  <dcterms:created xsi:type="dcterms:W3CDTF">1996-12-17T01:32:42Z</dcterms:created>
  <dcterms:modified xsi:type="dcterms:W3CDTF">2017-11-06T01:11:57Z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