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21840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E50" i="1"/>
  <c r="K6"/>
  <c r="K7"/>
  <c r="K8"/>
  <c r="K9"/>
  <c r="K10"/>
  <c r="K5"/>
  <c r="J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1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5"/>
  <c r="I50"/>
  <c r="J11" l="1"/>
  <c r="J12"/>
  <c r="J13"/>
  <c r="J14"/>
  <c r="J15"/>
  <c r="J16"/>
  <c r="J17"/>
  <c r="J18"/>
  <c r="J19"/>
  <c r="J20"/>
  <c r="J21"/>
  <c r="J22"/>
  <c r="J23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9"/>
  <c r="H11"/>
  <c r="H13"/>
  <c r="H21"/>
  <c r="H23"/>
  <c r="H31"/>
  <c r="H38"/>
  <c r="H39"/>
  <c r="H40"/>
  <c r="H43"/>
  <c r="H45"/>
  <c r="H46"/>
  <c r="H5"/>
  <c r="G6" l="1"/>
  <c r="H6" s="1"/>
  <c r="G7"/>
  <c r="H7" s="1"/>
  <c r="G8"/>
  <c r="H8" s="1"/>
  <c r="G9"/>
  <c r="H9" s="1"/>
  <c r="G10"/>
  <c r="H10" s="1"/>
  <c r="G12"/>
  <c r="H12" s="1"/>
  <c r="G14"/>
  <c r="H14" s="1"/>
  <c r="G15"/>
  <c r="H15" s="1"/>
  <c r="G16"/>
  <c r="H16" s="1"/>
  <c r="G17"/>
  <c r="H17" s="1"/>
  <c r="G18"/>
  <c r="H18" s="1"/>
  <c r="G19"/>
  <c r="H19" s="1"/>
  <c r="G20"/>
  <c r="H20" s="1"/>
  <c r="G22"/>
  <c r="H22" s="1"/>
  <c r="G24"/>
  <c r="H24" s="1"/>
  <c r="G25"/>
  <c r="H25" s="1"/>
  <c r="G26"/>
  <c r="H26" s="1"/>
  <c r="G27"/>
  <c r="H27" s="1"/>
  <c r="G28"/>
  <c r="H28" s="1"/>
  <c r="G29"/>
  <c r="H29" s="1"/>
  <c r="G30"/>
  <c r="H30" s="1"/>
  <c r="G32"/>
  <c r="H32" s="1"/>
  <c r="G33"/>
  <c r="H33" s="1"/>
  <c r="G34"/>
  <c r="H34" s="1"/>
  <c r="G35"/>
  <c r="H35" s="1"/>
  <c r="G36"/>
  <c r="H36" s="1"/>
  <c r="G37"/>
  <c r="H37" s="1"/>
  <c r="G41"/>
  <c r="H41" s="1"/>
  <c r="G42"/>
  <c r="H42" s="1"/>
  <c r="G44"/>
  <c r="H44" s="1"/>
  <c r="K50" l="1"/>
  <c r="C50" l="1"/>
  <c r="D50"/>
  <c r="J10"/>
  <c r="J9"/>
  <c r="J8"/>
  <c r="J7"/>
  <c r="F50" l="1"/>
  <c r="J50" s="1"/>
</calcChain>
</file>

<file path=xl/comments1.xml><?xml version="1.0" encoding="utf-8"?>
<comments xmlns="http://schemas.openxmlformats.org/spreadsheetml/2006/main">
  <authors>
    <author>高仲辉</author>
  </authors>
  <commentList>
    <comment ref="F49" authorId="0">
      <text>
        <r>
          <rPr>
            <b/>
            <sz val="9"/>
            <color indexed="81"/>
            <rFont val="宋体"/>
            <family val="3"/>
            <charset val="134"/>
          </rPr>
          <t>高仲辉:
护眼保典（学生科）92038,2018年图书编码：109555,2019年新华书店图书编目58321</t>
        </r>
      </text>
    </comment>
  </commentList>
</comments>
</file>

<file path=xl/sharedStrings.xml><?xml version="1.0" encoding="utf-8"?>
<sst xmlns="http://schemas.openxmlformats.org/spreadsheetml/2006/main" count="201" uniqueCount="189">
  <si>
    <t>序号</t>
  </si>
  <si>
    <t>学校名称</t>
  </si>
  <si>
    <t>册数</t>
  </si>
  <si>
    <t>实洋</t>
  </si>
  <si>
    <t>乐清市城南第一中学</t>
  </si>
  <si>
    <t>乐清市城东第一中学</t>
  </si>
  <si>
    <t>乐清市虹桥中学</t>
  </si>
  <si>
    <t>乐清市白石第一中学</t>
  </si>
  <si>
    <t>乐清市大荆镇第一中学</t>
  </si>
  <si>
    <t>乐清市白石中雁学校</t>
  </si>
  <si>
    <t>乐清市大荆镇第三小学</t>
  </si>
  <si>
    <t>乐清市晨曦路小学</t>
  </si>
  <si>
    <t>乐清市大荆镇第四小学</t>
  </si>
  <si>
    <t>乐清市乐成第一小学</t>
  </si>
  <si>
    <t>乐清市大荆镇第六小学</t>
  </si>
  <si>
    <t>乐清市乐成第二小学</t>
  </si>
  <si>
    <t>乐清市湖雾镇小学</t>
  </si>
  <si>
    <t>乐清市石帆第二小学</t>
  </si>
  <si>
    <t>乐清市雁荡镇第一小学</t>
  </si>
  <si>
    <t>乐清市天成幼儿园</t>
  </si>
  <si>
    <t>乐清市芙蓉镇中学</t>
  </si>
  <si>
    <t>乐清市翁垟第三小学</t>
  </si>
  <si>
    <t>乐清市清江镇清北学校</t>
  </si>
  <si>
    <t>乐清市翁垟第四小学</t>
  </si>
  <si>
    <t>乐清市南塘镇小学</t>
  </si>
  <si>
    <t>乐清市白石小学</t>
  </si>
  <si>
    <t>乐清市清江镇第一小学北塘校区</t>
  </si>
  <si>
    <t>乐清市柳市镇第四中学</t>
  </si>
  <si>
    <t>乐清市虹桥镇第一中学</t>
  </si>
  <si>
    <t>乐清市柳市镇第二小学</t>
  </si>
  <si>
    <t>乐清市蒲岐镇中学</t>
  </si>
  <si>
    <t>乐清市柳市镇第五小学</t>
  </si>
  <si>
    <t>乐清市淡溪镇中学</t>
  </si>
  <si>
    <t>乐清市柳市镇第十二小学</t>
  </si>
  <si>
    <t>乐清市虹桥镇第一小学</t>
  </si>
  <si>
    <t>乐清市柳市镇第十四小学</t>
  </si>
  <si>
    <t>乐清市虹桥镇第九小学</t>
  </si>
  <si>
    <t>乐清市柳市镇第十六小学</t>
  </si>
  <si>
    <t>乐清市虹桥镇第十二小学</t>
  </si>
  <si>
    <t>乐清市北白象镇茗西学校</t>
  </si>
  <si>
    <t>乐清市淡溪镇第二小学</t>
  </si>
  <si>
    <t>乐清市北白象镇第四小学</t>
  </si>
  <si>
    <t>乐清市淡溪镇第三小学</t>
  </si>
  <si>
    <t>乐清市北白象镇第七小学高岙校区</t>
  </si>
  <si>
    <t>乐清市教育技术中心</t>
    <phoneticPr fontId="1" type="noConversion"/>
  </si>
  <si>
    <t>附件</t>
    <phoneticPr fontId="1" type="noConversion"/>
  </si>
  <si>
    <r>
      <t xml:space="preserve">       </t>
    </r>
    <r>
      <rPr>
        <b/>
        <sz val="11"/>
        <color rgb="FF000000"/>
        <rFont val="宋体"/>
        <family val="3"/>
        <charset val="134"/>
      </rPr>
      <t xml:space="preserve">  合     计：</t>
    </r>
    <phoneticPr fontId="1" type="noConversion"/>
  </si>
  <si>
    <t>2019年乐清市中小学图书采购经费补助方案</t>
    <phoneticPr fontId="1" type="noConversion"/>
  </si>
  <si>
    <t xml:space="preserve">           单位：元</t>
    <phoneticPr fontId="1" type="noConversion"/>
  </si>
  <si>
    <t>2019年义务学校项目性资金（仪器设备）补助</t>
    <phoneticPr fontId="1" type="noConversion"/>
  </si>
  <si>
    <t>学校名称</t>
    <phoneticPr fontId="14" type="noConversion"/>
  </si>
  <si>
    <t>余额6</t>
    <phoneticPr fontId="1" type="noConversion"/>
  </si>
  <si>
    <t>乐清市建设路小学</t>
    <phoneticPr fontId="14" type="noConversion"/>
  </si>
  <si>
    <t>乐清市天成小学</t>
    <phoneticPr fontId="14" type="noConversion"/>
  </si>
  <si>
    <t>乐清市城东第一小学</t>
  </si>
  <si>
    <t>乐清市万家学校</t>
    <phoneticPr fontId="14" type="noConversion"/>
  </si>
  <si>
    <t>乐清市芙蓉镇第一小学</t>
  </si>
  <si>
    <t>乐清市北白象镇中学</t>
    <phoneticPr fontId="14" type="noConversion"/>
  </si>
  <si>
    <t>乐清市大荆镇第三小学</t>
    <phoneticPr fontId="14" type="noConversion"/>
  </si>
  <si>
    <t>乐清市北白象镇第四小学</t>
    <phoneticPr fontId="14" type="noConversion"/>
  </si>
  <si>
    <t>乐清市翁垟第一小学</t>
  </si>
  <si>
    <t>乐清市北白象镇第六小学</t>
    <phoneticPr fontId="14" type="noConversion"/>
  </si>
  <si>
    <t>乐清市北白象镇第三小学</t>
    <phoneticPr fontId="14" type="noConversion"/>
  </si>
  <si>
    <t>乐清市城东第二中学</t>
    <phoneticPr fontId="14" type="noConversion"/>
  </si>
  <si>
    <t>乐清市北白象镇第二小学</t>
    <phoneticPr fontId="14" type="noConversion"/>
  </si>
  <si>
    <t>乐清市蒲岐镇中学</t>
    <phoneticPr fontId="14" type="noConversion"/>
  </si>
  <si>
    <t>乐清市翁垟第一中学</t>
    <phoneticPr fontId="14" type="noConversion"/>
  </si>
  <si>
    <t>乐清市石帆第一中学</t>
    <phoneticPr fontId="14" type="noConversion"/>
  </si>
  <si>
    <t>乐清市盐盆小学</t>
    <phoneticPr fontId="14" type="noConversion"/>
  </si>
  <si>
    <t>乐清市磐石镇小学</t>
    <phoneticPr fontId="14" type="noConversion"/>
  </si>
  <si>
    <t>乐清市石帆第二小学</t>
    <phoneticPr fontId="14" type="noConversion"/>
  </si>
  <si>
    <t>乐清市柳市镇第六中学</t>
  </si>
  <si>
    <t>乐清市北白象镇三山中学</t>
    <phoneticPr fontId="14" type="noConversion"/>
  </si>
  <si>
    <t>乐清市虹桥镇第八小学</t>
    <phoneticPr fontId="14" type="noConversion"/>
  </si>
  <si>
    <t>乐清市乐成第二小学</t>
    <phoneticPr fontId="1" type="noConversion"/>
  </si>
  <si>
    <t>乐清市柳市镇第四小学</t>
    <phoneticPr fontId="14" type="noConversion"/>
  </si>
  <si>
    <t>乐清市虹桥镇第九小学</t>
    <phoneticPr fontId="14" type="noConversion"/>
  </si>
  <si>
    <t>乐清市淡溪镇中学</t>
    <phoneticPr fontId="14" type="noConversion"/>
  </si>
  <si>
    <t>乐清市蒲岐镇二小学</t>
    <phoneticPr fontId="14" type="noConversion"/>
  </si>
  <si>
    <t>乐清市虹桥镇第六小学</t>
    <phoneticPr fontId="14" type="noConversion"/>
  </si>
  <si>
    <t>乐清市雁荡镇第五小学</t>
    <phoneticPr fontId="14" type="noConversion"/>
  </si>
  <si>
    <t>乐清市盐盆第一中学</t>
    <phoneticPr fontId="1" type="noConversion"/>
  </si>
  <si>
    <t>乐清市柳市镇第十小学</t>
  </si>
  <si>
    <t>乐清市智仁乡寄宿小学</t>
  </si>
  <si>
    <t>乐清市乐成第一小学</t>
    <phoneticPr fontId="14" type="noConversion"/>
  </si>
  <si>
    <t>乐清市天成第一中学</t>
    <phoneticPr fontId="14" type="noConversion"/>
  </si>
  <si>
    <t>乐清市蒲岐镇第一小学</t>
    <phoneticPr fontId="14" type="noConversion"/>
  </si>
  <si>
    <t>乐清市白象镇第八小学</t>
    <phoneticPr fontId="14" type="noConversion"/>
  </si>
  <si>
    <t>乐清市翁垟第三中学</t>
    <phoneticPr fontId="14" type="noConversion"/>
  </si>
  <si>
    <t>乐清市蒲岐镇第三小学</t>
    <phoneticPr fontId="14" type="noConversion"/>
  </si>
  <si>
    <t>乐清市虹桥镇第七小学</t>
    <phoneticPr fontId="14" type="noConversion"/>
  </si>
  <si>
    <t>乐清市大荆镇第三中学</t>
    <phoneticPr fontId="14" type="noConversion"/>
  </si>
  <si>
    <t>乐清市北白象镇茗屿中学</t>
    <phoneticPr fontId="14" type="noConversion"/>
  </si>
  <si>
    <t>乐清市虹桥镇第五小学</t>
    <phoneticPr fontId="14" type="noConversion"/>
  </si>
  <si>
    <t>乐清市翁垟第五小学</t>
    <phoneticPr fontId="14" type="noConversion"/>
  </si>
  <si>
    <t>乐清经济开发区学校</t>
    <phoneticPr fontId="1" type="noConversion"/>
  </si>
  <si>
    <t>乐清市石帆第三小学</t>
    <phoneticPr fontId="14" type="noConversion"/>
  </si>
  <si>
    <t>乐清市柳市镇黄华实验学校</t>
  </si>
  <si>
    <t>乐清市湖雾镇小学</t>
    <phoneticPr fontId="14" type="noConversion"/>
  </si>
  <si>
    <t>乐清市晨曦路小学</t>
    <phoneticPr fontId="1" type="noConversion"/>
  </si>
  <si>
    <t>乐清市柳市镇第九小学</t>
  </si>
  <si>
    <t>乐清市虹桥镇第三小学</t>
    <phoneticPr fontId="14" type="noConversion"/>
  </si>
  <si>
    <t>乐清市柳市镇第十一小学</t>
    <phoneticPr fontId="14" type="noConversion"/>
  </si>
  <si>
    <t>乐清市湖雾镇中学</t>
    <phoneticPr fontId="14" type="noConversion"/>
  </si>
  <si>
    <t>乐清市柳市镇第五中学</t>
  </si>
  <si>
    <t>乐清市雁荡镇第三小学</t>
    <phoneticPr fontId="14" type="noConversion"/>
  </si>
  <si>
    <t>乐清市白石第一中学</t>
    <phoneticPr fontId="14" type="noConversion"/>
  </si>
  <si>
    <t>乐清市城南第二小学</t>
    <phoneticPr fontId="14" type="noConversion"/>
  </si>
  <si>
    <t>乐清市雁荡镇第一中学</t>
  </si>
  <si>
    <t>乐清市芙蓉镇雁湖希望小学</t>
  </si>
  <si>
    <t>乐清市柳市镇第三中学</t>
    <phoneticPr fontId="14" type="noConversion"/>
  </si>
  <si>
    <t>乐清市柳市镇第十七小学</t>
    <phoneticPr fontId="14" type="noConversion"/>
  </si>
  <si>
    <t>乐清市柳市镇第十二小学</t>
    <phoneticPr fontId="14" type="noConversion"/>
  </si>
  <si>
    <t>乐清市芙蓉镇雁湖学校</t>
  </si>
  <si>
    <t>乐清市虹桥镇实验中学</t>
    <phoneticPr fontId="14" type="noConversion"/>
  </si>
  <si>
    <t>乐清市虹桥镇第二中学</t>
    <phoneticPr fontId="14" type="noConversion"/>
  </si>
  <si>
    <t>乐清市乐成实验中学</t>
    <phoneticPr fontId="14" type="noConversion"/>
  </si>
  <si>
    <t>乐清市特殊教育学校</t>
    <phoneticPr fontId="14" type="noConversion"/>
  </si>
  <si>
    <t>汇总</t>
    <phoneticPr fontId="1" type="noConversion"/>
  </si>
  <si>
    <t>乐清市虹桥镇第一小学</t>
    <phoneticPr fontId="14" type="noConversion"/>
  </si>
  <si>
    <t>乐清市大荆镇第一小学</t>
    <phoneticPr fontId="14" type="noConversion"/>
  </si>
  <si>
    <t>乐清市虹桥镇第一中学</t>
    <phoneticPr fontId="14" type="noConversion"/>
  </si>
  <si>
    <t>乐清市淡溪镇第一小学</t>
    <phoneticPr fontId="14" type="noConversion"/>
  </si>
  <si>
    <t>乐清市清江镇第一小学</t>
  </si>
  <si>
    <t>乐清市北白象镇第五小学</t>
    <phoneticPr fontId="14" type="noConversion"/>
  </si>
  <si>
    <t>乐清市翁垟第二小学</t>
    <phoneticPr fontId="14" type="noConversion"/>
  </si>
  <si>
    <t>乐清市柳市镇第一小学</t>
  </si>
  <si>
    <t>乐清市柳市镇第五小学</t>
    <phoneticPr fontId="14" type="noConversion"/>
  </si>
  <si>
    <t>乐清市柳市镇第三小学</t>
    <phoneticPr fontId="14" type="noConversion"/>
  </si>
  <si>
    <t>乐清市柳市镇第一中学</t>
    <phoneticPr fontId="14" type="noConversion"/>
  </si>
  <si>
    <t>乐清市白石中雁学校</t>
    <phoneticPr fontId="14" type="noConversion"/>
  </si>
  <si>
    <t>乐清市大荆镇第四小学</t>
    <phoneticPr fontId="14" type="noConversion"/>
  </si>
  <si>
    <t>乐清市柳市镇第八小学</t>
    <phoneticPr fontId="14" type="noConversion"/>
  </si>
  <si>
    <t>乐清市柳市镇第六小学</t>
    <phoneticPr fontId="14" type="noConversion"/>
  </si>
  <si>
    <t>乐清市城东第一中学</t>
    <phoneticPr fontId="14" type="noConversion"/>
  </si>
  <si>
    <t>乐清市芙蓉镇第二小学</t>
  </si>
  <si>
    <t>乐清市业余体育学校</t>
    <phoneticPr fontId="14" type="noConversion"/>
  </si>
  <si>
    <t>乐清市淡溪镇第三小学</t>
    <phoneticPr fontId="1" type="noConversion"/>
  </si>
  <si>
    <t>乐清市柳市镇第十五小学</t>
  </si>
  <si>
    <t>乐清市虹桥镇第六中学</t>
    <phoneticPr fontId="14" type="noConversion"/>
  </si>
  <si>
    <t>乐清市雁荡镇第二小学</t>
    <phoneticPr fontId="14" type="noConversion"/>
  </si>
  <si>
    <t>乐清市清江镇中学</t>
  </si>
  <si>
    <t>乐清市磐石镇中学</t>
    <phoneticPr fontId="14" type="noConversion"/>
  </si>
  <si>
    <t>乐清市大荆镇第七小学</t>
    <phoneticPr fontId="14" type="noConversion"/>
  </si>
  <si>
    <t>乐清市福溪学校</t>
    <phoneticPr fontId="14" type="noConversion"/>
  </si>
  <si>
    <t>乐清市仙溪镇中学</t>
    <phoneticPr fontId="14" type="noConversion"/>
  </si>
  <si>
    <t>乐清市雁荡镇海岛寄宿小学</t>
    <phoneticPr fontId="14" type="noConversion"/>
  </si>
  <si>
    <t>乐清市石帆第一小学</t>
    <phoneticPr fontId="14" type="noConversion"/>
  </si>
  <si>
    <t>乐清市大荆镇第四中学</t>
    <phoneticPr fontId="14" type="noConversion"/>
  </si>
  <si>
    <t>乐清市仙溪镇第二小学</t>
    <phoneticPr fontId="14" type="noConversion"/>
  </si>
  <si>
    <t>乐清市大荆镇第二小学</t>
    <phoneticPr fontId="14" type="noConversion"/>
  </si>
  <si>
    <t>乐清市南岳镇中学</t>
    <phoneticPr fontId="14" type="noConversion"/>
  </si>
  <si>
    <t>乐清市仙溪镇第一小学</t>
    <phoneticPr fontId="14" type="noConversion"/>
  </si>
  <si>
    <t>乐清市淡溪镇第二小学</t>
    <phoneticPr fontId="14" type="noConversion"/>
  </si>
  <si>
    <t>乐清市南塘镇中学</t>
  </si>
  <si>
    <t>乐清市柳市镇实验中学</t>
    <phoneticPr fontId="14" type="noConversion"/>
  </si>
  <si>
    <t>乐清市城东第二小学</t>
    <phoneticPr fontId="14" type="noConversion"/>
  </si>
  <si>
    <t>乐清市翁垟第四小学</t>
    <phoneticPr fontId="14" type="noConversion"/>
  </si>
  <si>
    <t>乐清市北白象镇茗西学校</t>
    <phoneticPr fontId="14" type="noConversion"/>
  </si>
  <si>
    <t>乐清市南岳镇小学</t>
    <phoneticPr fontId="14" type="noConversion"/>
  </si>
  <si>
    <t>乐清市大荆镇雁东学校</t>
    <phoneticPr fontId="14" type="noConversion"/>
  </si>
  <si>
    <t>乐清市城南第一小学</t>
    <phoneticPr fontId="14" type="noConversion"/>
  </si>
  <si>
    <t>乐清市柳市镇第七小学</t>
    <phoneticPr fontId="14" type="noConversion"/>
  </si>
  <si>
    <t>乐清市虹桥镇第十二小学</t>
    <phoneticPr fontId="14" type="noConversion"/>
  </si>
  <si>
    <t>乐清市虹桥镇第七中学</t>
    <phoneticPr fontId="14" type="noConversion"/>
  </si>
  <si>
    <t>乐清市龙西乡龙西学校</t>
    <phoneticPr fontId="14" type="noConversion"/>
  </si>
  <si>
    <t>乐清市岭底乡小学</t>
    <phoneticPr fontId="1" type="noConversion"/>
  </si>
  <si>
    <t>乐清市大荆镇镇安学校</t>
    <phoneticPr fontId="14" type="noConversion"/>
  </si>
  <si>
    <t>乐清市乐成镇第三中学</t>
    <phoneticPr fontId="14" type="noConversion"/>
  </si>
  <si>
    <t>乐清市智仁乡中学</t>
  </si>
  <si>
    <t>乐清市智仁乡小学</t>
    <phoneticPr fontId="14" type="noConversion"/>
  </si>
  <si>
    <t>乐清市北白象镇第一小学</t>
    <phoneticPr fontId="14" type="noConversion"/>
  </si>
  <si>
    <t>乐清市虹桥镇第二小学</t>
    <phoneticPr fontId="14" type="noConversion"/>
  </si>
  <si>
    <t>乐清市大荆镇第一中学</t>
    <phoneticPr fontId="14" type="noConversion"/>
  </si>
  <si>
    <t>乐清市乐成第一中学</t>
    <phoneticPr fontId="14" type="noConversion"/>
  </si>
  <si>
    <t>乐清市城南第一中学</t>
    <phoneticPr fontId="14" type="noConversion"/>
  </si>
  <si>
    <t>乐清市北白象镇第七小学</t>
    <phoneticPr fontId="14" type="noConversion"/>
  </si>
  <si>
    <t>乐清市实验小学</t>
    <phoneticPr fontId="14" type="noConversion"/>
  </si>
  <si>
    <t>乐清市丹霞路小学</t>
  </si>
  <si>
    <t>乐清市南岳镇小学</t>
    <phoneticPr fontId="1" type="noConversion"/>
  </si>
  <si>
    <t>乐清市南岳镇小学后塘校区</t>
    <phoneticPr fontId="1" type="noConversion"/>
  </si>
  <si>
    <t>余额6</t>
    <phoneticPr fontId="1" type="noConversion"/>
  </si>
  <si>
    <t>余额7</t>
    <phoneticPr fontId="1" type="noConversion"/>
  </si>
  <si>
    <t>市财政实际      补助金额</t>
    <phoneticPr fontId="1" type="noConversion"/>
  </si>
  <si>
    <t>柳市镇财政应     补助金额</t>
    <phoneticPr fontId="1" type="noConversion"/>
  </si>
  <si>
    <t>项目性已        补助金额</t>
    <phoneticPr fontId="1" type="noConversion"/>
  </si>
  <si>
    <t>市财政应        补助金额</t>
    <phoneticPr fontId="1" type="noConversion"/>
  </si>
  <si>
    <t>乐清市职业中等专业学校</t>
    <phoneticPr fontId="1" type="noConversion"/>
  </si>
  <si>
    <t>乐清市柳市职业技术学校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</si>
</sst>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178" formatCode="0_);[Red]\(0\)"/>
    <numFmt numFmtId="179" formatCode="0.0_);[Red]\(0.0\)"/>
    <numFmt numFmtId="180" formatCode="0.0;[Red]0.0"/>
    <numFmt numFmtId="181" formatCode="0.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Border="0"/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13" fillId="3" borderId="1" xfId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13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3" fillId="3" borderId="1" xfId="0" applyNumberFormat="1" applyFont="1" applyFill="1" applyBorder="1" applyAlignment="1">
      <alignment horizontal="center" vertical="center" shrinkToFit="1"/>
    </xf>
    <xf numFmtId="49" fontId="1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NumberFormat="1" applyFont="1" applyFill="1" applyBorder="1" applyAlignment="1">
      <alignment horizontal="center" vertical="center" shrinkToFit="1"/>
    </xf>
    <xf numFmtId="0" fontId="15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3" fillId="4" borderId="1" xfId="0" applyNumberFormat="1" applyFont="1" applyFill="1" applyBorder="1" applyAlignment="1">
      <alignment horizontal="center" vertical="center" shrinkToFit="1"/>
    </xf>
    <xf numFmtId="0" fontId="11" fillId="3" borderId="2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>
      <alignment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>
      <alignment vertical="center"/>
    </xf>
    <xf numFmtId="180" fontId="6" fillId="0" borderId="1" xfId="0" applyNumberFormat="1" applyFont="1" applyFill="1" applyBorder="1" applyAlignment="1">
      <alignment horizontal="right" vertical="center"/>
    </xf>
    <xf numFmtId="179" fontId="6" fillId="0" borderId="1" xfId="0" applyNumberFormat="1" applyFont="1" applyFill="1" applyBorder="1" applyAlignment="1">
      <alignment horizontal="right" vertical="center"/>
    </xf>
    <xf numFmtId="180" fontId="6" fillId="2" borderId="1" xfId="0" applyNumberFormat="1" applyFont="1" applyFill="1" applyBorder="1" applyAlignment="1">
      <alignment horizontal="right" vertical="center"/>
    </xf>
    <xf numFmtId="181" fontId="8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right" vertical="center"/>
    </xf>
  </cellXfs>
  <cellStyles count="2">
    <cellStyle name="常规" xfId="0" builtinId="0"/>
    <cellStyle name="常规_存档2014预算汇总表一审12.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pane ySplit="4" topLeftCell="A33" activePane="bottomLeft" state="frozen"/>
      <selection pane="bottomLeft" activeCell="E47" sqref="E47:E48"/>
    </sheetView>
  </sheetViews>
  <sheetFormatPr defaultRowHeight="14.25"/>
  <cols>
    <col min="1" max="1" width="7" style="1" customWidth="1"/>
    <col min="2" max="2" width="30.375" style="1" customWidth="1"/>
    <col min="3" max="3" width="15.625" style="1" customWidth="1"/>
    <col min="4" max="4" width="0.125" style="2" hidden="1" customWidth="1"/>
    <col min="5" max="5" width="15.625" style="28" customWidth="1"/>
    <col min="6" max="6" width="17.375" style="25" customWidth="1"/>
    <col min="7" max="8" width="0.125" style="22" hidden="1" customWidth="1"/>
    <col min="9" max="9" width="16.75" style="2" customWidth="1"/>
    <col min="10" max="10" width="16.375" style="2" customWidth="1"/>
    <col min="11" max="11" width="16.625" style="4" customWidth="1"/>
    <col min="12" max="16384" width="9" style="1"/>
  </cols>
  <sheetData>
    <row r="1" spans="1:11" ht="21.75" customHeight="1">
      <c r="A1" s="5" t="s">
        <v>45</v>
      </c>
    </row>
    <row r="2" spans="1:11" ht="32.25" customHeight="1">
      <c r="A2" s="33" t="s">
        <v>47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" customHeight="1">
      <c r="A3" s="3"/>
      <c r="B3" s="3"/>
      <c r="C3" s="3"/>
      <c r="D3" s="34" t="s">
        <v>48</v>
      </c>
      <c r="E3" s="34"/>
      <c r="F3" s="34"/>
      <c r="G3" s="34"/>
      <c r="H3" s="34"/>
      <c r="I3" s="34"/>
      <c r="J3" s="34"/>
      <c r="K3" s="34"/>
    </row>
    <row r="4" spans="1:11" ht="39" customHeight="1">
      <c r="A4" s="6" t="s">
        <v>0</v>
      </c>
      <c r="B4" s="6" t="s">
        <v>1</v>
      </c>
      <c r="C4" s="6" t="s">
        <v>2</v>
      </c>
      <c r="D4" s="8" t="s">
        <v>3</v>
      </c>
      <c r="E4" s="27" t="s">
        <v>3</v>
      </c>
      <c r="F4" s="26" t="s">
        <v>186</v>
      </c>
      <c r="G4" s="23" t="s">
        <v>181</v>
      </c>
      <c r="H4" s="23" t="s">
        <v>182</v>
      </c>
      <c r="I4" s="10" t="s">
        <v>185</v>
      </c>
      <c r="J4" s="10" t="s">
        <v>183</v>
      </c>
      <c r="K4" s="11" t="s">
        <v>184</v>
      </c>
    </row>
    <row r="5" spans="1:11" ht="18.600000000000001" customHeight="1">
      <c r="A5" s="6">
        <v>1</v>
      </c>
      <c r="B5" s="7" t="s">
        <v>27</v>
      </c>
      <c r="C5" s="6">
        <v>1491</v>
      </c>
      <c r="D5" s="8">
        <v>22113.304</v>
      </c>
      <c r="E5" s="30">
        <f>ROUND(D5,1)</f>
        <v>22113.3</v>
      </c>
      <c r="F5" s="29">
        <v>11057</v>
      </c>
      <c r="G5" s="24">
        <v>0</v>
      </c>
      <c r="H5" s="24">
        <f>G5-I5</f>
        <v>0</v>
      </c>
      <c r="I5" s="31">
        <v>0</v>
      </c>
      <c r="J5" s="31">
        <f>F5-I5</f>
        <v>11057</v>
      </c>
      <c r="K5" s="32">
        <f>E5-F5</f>
        <v>11056.3</v>
      </c>
    </row>
    <row r="6" spans="1:11" ht="18.600000000000001" customHeight="1">
      <c r="A6" s="6">
        <v>2</v>
      </c>
      <c r="B6" s="7" t="s">
        <v>29</v>
      </c>
      <c r="C6" s="6">
        <v>3000</v>
      </c>
      <c r="D6" s="8">
        <v>34841.874000000003</v>
      </c>
      <c r="E6" s="30">
        <f t="shared" ref="E6:E50" si="0">ROUND(D6,1)</f>
        <v>34841.9</v>
      </c>
      <c r="F6" s="29">
        <v>17421</v>
      </c>
      <c r="G6" s="24">
        <f>VLOOKUP(B6:B49,Sheet2!A4:B141,2,FALSE)</f>
        <v>33912</v>
      </c>
      <c r="H6" s="24">
        <f t="shared" ref="H6:H46" si="1">G6-I6</f>
        <v>16491</v>
      </c>
      <c r="I6" s="31">
        <v>17421</v>
      </c>
      <c r="J6" s="31">
        <v>0</v>
      </c>
      <c r="K6" s="32">
        <f t="shared" ref="K6:K10" si="2">E6-F6</f>
        <v>17420.900000000001</v>
      </c>
    </row>
    <row r="7" spans="1:11" ht="18.600000000000001" customHeight="1">
      <c r="A7" s="6">
        <v>3</v>
      </c>
      <c r="B7" s="7" t="s">
        <v>31</v>
      </c>
      <c r="C7" s="6">
        <v>5365</v>
      </c>
      <c r="D7" s="8">
        <v>69253.41</v>
      </c>
      <c r="E7" s="30">
        <f t="shared" si="0"/>
        <v>69253.399999999994</v>
      </c>
      <c r="F7" s="29">
        <v>34627</v>
      </c>
      <c r="G7" s="24">
        <f>VLOOKUP(B7:B50,Sheet2!A5:B142,2,FALSE)</f>
        <v>0</v>
      </c>
      <c r="H7" s="24">
        <f t="shared" si="1"/>
        <v>0</v>
      </c>
      <c r="I7" s="31">
        <v>0</v>
      </c>
      <c r="J7" s="31">
        <f t="shared" ref="J7:J50" si="3">F7-I7</f>
        <v>34627</v>
      </c>
      <c r="K7" s="32">
        <f t="shared" si="2"/>
        <v>34626.399999999994</v>
      </c>
    </row>
    <row r="8" spans="1:11" ht="18.600000000000001" customHeight="1">
      <c r="A8" s="6">
        <v>4</v>
      </c>
      <c r="B8" s="7" t="s">
        <v>33</v>
      </c>
      <c r="C8" s="6">
        <v>2003</v>
      </c>
      <c r="D8" s="8">
        <v>17396.253000000001</v>
      </c>
      <c r="E8" s="30">
        <f t="shared" si="0"/>
        <v>17396.3</v>
      </c>
      <c r="F8" s="29">
        <v>8698</v>
      </c>
      <c r="G8" s="24">
        <f>VLOOKUP(B8:B51,Sheet2!A6:B143,2,FALSE)</f>
        <v>0</v>
      </c>
      <c r="H8" s="24">
        <f t="shared" si="1"/>
        <v>0</v>
      </c>
      <c r="I8" s="31">
        <v>0</v>
      </c>
      <c r="J8" s="31">
        <f t="shared" si="3"/>
        <v>8698</v>
      </c>
      <c r="K8" s="32">
        <f t="shared" si="2"/>
        <v>8698.2999999999993</v>
      </c>
    </row>
    <row r="9" spans="1:11" ht="18.600000000000001" customHeight="1">
      <c r="A9" s="6">
        <v>5</v>
      </c>
      <c r="B9" s="7" t="s">
        <v>35</v>
      </c>
      <c r="C9" s="6">
        <v>2558</v>
      </c>
      <c r="D9" s="8">
        <v>29732.38</v>
      </c>
      <c r="E9" s="30">
        <f t="shared" si="0"/>
        <v>29732.400000000001</v>
      </c>
      <c r="F9" s="29">
        <v>14866</v>
      </c>
      <c r="G9" s="24">
        <f>VLOOKUP(B9:B52,Sheet2!A7:B144,2,FALSE)</f>
        <v>5705</v>
      </c>
      <c r="H9" s="24">
        <f t="shared" si="1"/>
        <v>0</v>
      </c>
      <c r="I9" s="31">
        <v>5705</v>
      </c>
      <c r="J9" s="31">
        <f t="shared" si="3"/>
        <v>9161</v>
      </c>
      <c r="K9" s="32">
        <f t="shared" si="2"/>
        <v>14866.400000000001</v>
      </c>
    </row>
    <row r="10" spans="1:11" ht="18.600000000000001" customHeight="1">
      <c r="A10" s="6">
        <v>6</v>
      </c>
      <c r="B10" s="7" t="s">
        <v>37</v>
      </c>
      <c r="C10" s="6">
        <v>1000</v>
      </c>
      <c r="D10" s="8">
        <v>9198.1560000000009</v>
      </c>
      <c r="E10" s="30">
        <f t="shared" si="0"/>
        <v>9198.2000000000007</v>
      </c>
      <c r="F10" s="29">
        <v>4599</v>
      </c>
      <c r="G10" s="24">
        <f>VLOOKUP(B10:B53,Sheet2!A8:B145,2,FALSE)</f>
        <v>0</v>
      </c>
      <c r="H10" s="24">
        <f t="shared" si="1"/>
        <v>0</v>
      </c>
      <c r="I10" s="31">
        <v>0</v>
      </c>
      <c r="J10" s="31">
        <f t="shared" si="3"/>
        <v>4599</v>
      </c>
      <c r="K10" s="32">
        <f t="shared" si="2"/>
        <v>4599.2000000000007</v>
      </c>
    </row>
    <row r="11" spans="1:11" ht="18.600000000000001" customHeight="1">
      <c r="A11" s="6">
        <v>7</v>
      </c>
      <c r="B11" s="7" t="s">
        <v>6</v>
      </c>
      <c r="C11" s="6">
        <v>200</v>
      </c>
      <c r="D11" s="8">
        <v>4193.067</v>
      </c>
      <c r="E11" s="30">
        <f t="shared" si="0"/>
        <v>4193.1000000000004</v>
      </c>
      <c r="F11" s="29">
        <f>E11</f>
        <v>4193.1000000000004</v>
      </c>
      <c r="G11" s="24">
        <v>0</v>
      </c>
      <c r="H11" s="24">
        <f t="shared" si="1"/>
        <v>0</v>
      </c>
      <c r="I11" s="31">
        <v>0</v>
      </c>
      <c r="J11" s="31">
        <f t="shared" si="3"/>
        <v>4193.1000000000004</v>
      </c>
      <c r="K11" s="9"/>
    </row>
    <row r="12" spans="1:11" ht="18.600000000000001" customHeight="1">
      <c r="A12" s="6">
        <v>8</v>
      </c>
      <c r="B12" s="7" t="s">
        <v>8</v>
      </c>
      <c r="C12" s="6">
        <v>2000</v>
      </c>
      <c r="D12" s="8">
        <v>30179.759999999998</v>
      </c>
      <c r="E12" s="30">
        <f t="shared" si="0"/>
        <v>30179.8</v>
      </c>
      <c r="F12" s="29">
        <f t="shared" ref="F12:F46" si="4">E12</f>
        <v>30179.8</v>
      </c>
      <c r="G12" s="24">
        <f>VLOOKUP(B12:B55,Sheet2!A10:B147,2,FALSE)</f>
        <v>0</v>
      </c>
      <c r="H12" s="24">
        <f t="shared" si="1"/>
        <v>0</v>
      </c>
      <c r="I12" s="31">
        <v>0</v>
      </c>
      <c r="J12" s="31">
        <f t="shared" si="3"/>
        <v>30179.8</v>
      </c>
      <c r="K12" s="9"/>
    </row>
    <row r="13" spans="1:11" ht="18.600000000000001" customHeight="1">
      <c r="A13" s="6">
        <v>9</v>
      </c>
      <c r="B13" s="7" t="s">
        <v>10</v>
      </c>
      <c r="C13" s="6">
        <v>2972</v>
      </c>
      <c r="D13" s="8">
        <v>23831.07</v>
      </c>
      <c r="E13" s="30">
        <f t="shared" si="0"/>
        <v>23831.1</v>
      </c>
      <c r="F13" s="29">
        <f t="shared" si="4"/>
        <v>23831.1</v>
      </c>
      <c r="G13" s="24">
        <v>95000</v>
      </c>
      <c r="H13" s="24">
        <f t="shared" si="1"/>
        <v>71168.899999999994</v>
      </c>
      <c r="I13" s="31">
        <v>23831.1</v>
      </c>
      <c r="J13" s="31">
        <f t="shared" si="3"/>
        <v>0</v>
      </c>
      <c r="K13" s="9"/>
    </row>
    <row r="14" spans="1:11" ht="18.600000000000001" customHeight="1">
      <c r="A14" s="6">
        <v>10</v>
      </c>
      <c r="B14" s="7" t="s">
        <v>12</v>
      </c>
      <c r="C14" s="6">
        <v>6000</v>
      </c>
      <c r="D14" s="8">
        <v>47937.909</v>
      </c>
      <c r="E14" s="30">
        <f t="shared" si="0"/>
        <v>47937.9</v>
      </c>
      <c r="F14" s="29">
        <f t="shared" si="4"/>
        <v>47937.9</v>
      </c>
      <c r="G14" s="24">
        <f>VLOOKUP(B14:B57,Sheet2!A12:B149,2,FALSE)</f>
        <v>0</v>
      </c>
      <c r="H14" s="24">
        <f t="shared" si="1"/>
        <v>0</v>
      </c>
      <c r="I14" s="31">
        <v>0</v>
      </c>
      <c r="J14" s="31">
        <f t="shared" si="3"/>
        <v>47937.9</v>
      </c>
      <c r="K14" s="9"/>
    </row>
    <row r="15" spans="1:11" ht="18.600000000000001" customHeight="1">
      <c r="A15" s="6">
        <v>11</v>
      </c>
      <c r="B15" s="7" t="s">
        <v>14</v>
      </c>
      <c r="C15" s="6">
        <v>859</v>
      </c>
      <c r="D15" s="8">
        <v>8652.4050000000007</v>
      </c>
      <c r="E15" s="30">
        <f t="shared" si="0"/>
        <v>8652.4</v>
      </c>
      <c r="F15" s="29">
        <f t="shared" si="4"/>
        <v>8652.4</v>
      </c>
      <c r="G15" s="24">
        <f>VLOOKUP(B15:B58,Sheet2!A13:B150,2,FALSE)</f>
        <v>0</v>
      </c>
      <c r="H15" s="24">
        <f t="shared" si="1"/>
        <v>0</v>
      </c>
      <c r="I15" s="31">
        <v>0</v>
      </c>
      <c r="J15" s="31">
        <f t="shared" si="3"/>
        <v>8652.4</v>
      </c>
      <c r="K15" s="9"/>
    </row>
    <row r="16" spans="1:11" ht="18.600000000000001" customHeight="1">
      <c r="A16" s="6">
        <v>12</v>
      </c>
      <c r="B16" s="7" t="s">
        <v>16</v>
      </c>
      <c r="C16" s="6">
        <v>200</v>
      </c>
      <c r="D16" s="8">
        <v>2523.9899999999998</v>
      </c>
      <c r="E16" s="30">
        <f t="shared" si="0"/>
        <v>2524</v>
      </c>
      <c r="F16" s="29">
        <f t="shared" si="4"/>
        <v>2524</v>
      </c>
      <c r="G16" s="24">
        <f>VLOOKUP(B16:B59,Sheet2!A14:B151,2,FALSE)</f>
        <v>0</v>
      </c>
      <c r="H16" s="24">
        <f t="shared" si="1"/>
        <v>0</v>
      </c>
      <c r="I16" s="31">
        <v>0</v>
      </c>
      <c r="J16" s="31">
        <f t="shared" si="3"/>
        <v>2524</v>
      </c>
      <c r="K16" s="9"/>
    </row>
    <row r="17" spans="1:11" ht="18.600000000000001" customHeight="1">
      <c r="A17" s="6">
        <v>13</v>
      </c>
      <c r="B17" s="7" t="s">
        <v>18</v>
      </c>
      <c r="C17" s="6">
        <v>2492</v>
      </c>
      <c r="D17" s="8">
        <v>29912.52</v>
      </c>
      <c r="E17" s="30">
        <f t="shared" si="0"/>
        <v>29912.5</v>
      </c>
      <c r="F17" s="29">
        <f t="shared" si="4"/>
        <v>29912.5</v>
      </c>
      <c r="G17" s="24">
        <f>VLOOKUP(B17:B60,Sheet2!A15:B152,2,FALSE)</f>
        <v>44283</v>
      </c>
      <c r="H17" s="24">
        <f t="shared" si="1"/>
        <v>14370.5</v>
      </c>
      <c r="I17" s="31">
        <v>29912.5</v>
      </c>
      <c r="J17" s="31">
        <f t="shared" si="3"/>
        <v>0</v>
      </c>
      <c r="K17" s="9"/>
    </row>
    <row r="18" spans="1:11" ht="18.600000000000001" customHeight="1">
      <c r="A18" s="6">
        <v>14</v>
      </c>
      <c r="B18" s="7" t="s">
        <v>20</v>
      </c>
      <c r="C18" s="6">
        <v>1950</v>
      </c>
      <c r="D18" s="8">
        <v>20235.27</v>
      </c>
      <c r="E18" s="30">
        <f t="shared" si="0"/>
        <v>20235.3</v>
      </c>
      <c r="F18" s="29">
        <f t="shared" si="4"/>
        <v>20235.3</v>
      </c>
      <c r="G18" s="24">
        <f>VLOOKUP(B18:B61,Sheet2!A16:B153,2,FALSE)</f>
        <v>58530</v>
      </c>
      <c r="H18" s="24">
        <f t="shared" si="1"/>
        <v>38294.699999999997</v>
      </c>
      <c r="I18" s="31">
        <v>20235.3</v>
      </c>
      <c r="J18" s="31">
        <f t="shared" si="3"/>
        <v>0</v>
      </c>
      <c r="K18" s="9"/>
    </row>
    <row r="19" spans="1:11" ht="18.600000000000001" customHeight="1">
      <c r="A19" s="6">
        <v>15</v>
      </c>
      <c r="B19" s="7" t="s">
        <v>22</v>
      </c>
      <c r="C19" s="6">
        <v>3000</v>
      </c>
      <c r="D19" s="8">
        <v>30001.77</v>
      </c>
      <c r="E19" s="30">
        <f t="shared" si="0"/>
        <v>30001.8</v>
      </c>
      <c r="F19" s="29">
        <f t="shared" si="4"/>
        <v>30001.8</v>
      </c>
      <c r="G19" s="24">
        <f>VLOOKUP(B19:B62,Sheet2!A17:B154,2,FALSE)</f>
        <v>0</v>
      </c>
      <c r="H19" s="24">
        <f t="shared" si="1"/>
        <v>0</v>
      </c>
      <c r="I19" s="31">
        <v>0</v>
      </c>
      <c r="J19" s="31">
        <f t="shared" si="3"/>
        <v>30001.8</v>
      </c>
      <c r="K19" s="9"/>
    </row>
    <row r="20" spans="1:11" ht="18.600000000000001" customHeight="1">
      <c r="A20" s="6">
        <v>16</v>
      </c>
      <c r="B20" s="7" t="s">
        <v>24</v>
      </c>
      <c r="C20" s="6">
        <v>2650</v>
      </c>
      <c r="D20" s="8">
        <v>31289.315999999999</v>
      </c>
      <c r="E20" s="30">
        <f t="shared" si="0"/>
        <v>31289.3</v>
      </c>
      <c r="F20" s="29">
        <f t="shared" si="4"/>
        <v>31289.3</v>
      </c>
      <c r="G20" s="24">
        <f>VLOOKUP(B20:B63,Sheet2!A18:B155,2,FALSE)</f>
        <v>0</v>
      </c>
      <c r="H20" s="24">
        <f t="shared" si="1"/>
        <v>0</v>
      </c>
      <c r="I20" s="31">
        <v>0</v>
      </c>
      <c r="J20" s="31">
        <f t="shared" si="3"/>
        <v>31289.3</v>
      </c>
      <c r="K20" s="9"/>
    </row>
    <row r="21" spans="1:11" ht="18.600000000000001" customHeight="1">
      <c r="A21" s="6">
        <v>17</v>
      </c>
      <c r="B21" s="7" t="s">
        <v>26</v>
      </c>
      <c r="C21" s="6">
        <v>755</v>
      </c>
      <c r="D21" s="8">
        <v>6798.759</v>
      </c>
      <c r="E21" s="30">
        <f t="shared" si="0"/>
        <v>6798.8</v>
      </c>
      <c r="F21" s="29">
        <f t="shared" si="4"/>
        <v>6798.8</v>
      </c>
      <c r="G21" s="24">
        <v>0</v>
      </c>
      <c r="H21" s="24">
        <f t="shared" si="1"/>
        <v>0</v>
      </c>
      <c r="I21" s="31">
        <v>0</v>
      </c>
      <c r="J21" s="31">
        <f t="shared" si="3"/>
        <v>6798.8</v>
      </c>
      <c r="K21" s="9"/>
    </row>
    <row r="22" spans="1:11" ht="18.600000000000001" customHeight="1">
      <c r="A22" s="6">
        <v>18</v>
      </c>
      <c r="B22" s="7" t="s">
        <v>28</v>
      </c>
      <c r="C22" s="6">
        <v>5000</v>
      </c>
      <c r="D22" s="8">
        <v>63868.167000000001</v>
      </c>
      <c r="E22" s="30">
        <f t="shared" si="0"/>
        <v>63868.2</v>
      </c>
      <c r="F22" s="29">
        <f t="shared" si="4"/>
        <v>63868.2</v>
      </c>
      <c r="G22" s="24">
        <f>VLOOKUP(B22:B65,Sheet2!A20:B157,2,FALSE)</f>
        <v>0</v>
      </c>
      <c r="H22" s="24">
        <f t="shared" si="1"/>
        <v>0</v>
      </c>
      <c r="I22" s="31">
        <v>0</v>
      </c>
      <c r="J22" s="31">
        <f t="shared" si="3"/>
        <v>63868.2</v>
      </c>
      <c r="K22" s="9"/>
    </row>
    <row r="23" spans="1:11" ht="18.600000000000001" customHeight="1">
      <c r="A23" s="6">
        <v>19</v>
      </c>
      <c r="B23" s="7" t="s">
        <v>30</v>
      </c>
      <c r="C23" s="6">
        <v>5099</v>
      </c>
      <c r="D23" s="8">
        <v>75550.740000000005</v>
      </c>
      <c r="E23" s="30">
        <f t="shared" si="0"/>
        <v>75550.7</v>
      </c>
      <c r="F23" s="29">
        <f t="shared" si="4"/>
        <v>75550.7</v>
      </c>
      <c r="G23" s="24">
        <v>0</v>
      </c>
      <c r="H23" s="24">
        <f t="shared" si="1"/>
        <v>0</v>
      </c>
      <c r="I23" s="31">
        <v>0</v>
      </c>
      <c r="J23" s="31">
        <f t="shared" si="3"/>
        <v>75550.7</v>
      </c>
      <c r="K23" s="9"/>
    </row>
    <row r="24" spans="1:11" ht="18.600000000000001" customHeight="1">
      <c r="A24" s="6">
        <v>20</v>
      </c>
      <c r="B24" s="7" t="s">
        <v>32</v>
      </c>
      <c r="C24" s="6">
        <v>300</v>
      </c>
      <c r="D24" s="8">
        <v>4657.116</v>
      </c>
      <c r="E24" s="30">
        <f t="shared" si="0"/>
        <v>4657.1000000000004</v>
      </c>
      <c r="F24" s="29">
        <f t="shared" si="4"/>
        <v>4657.1000000000004</v>
      </c>
      <c r="G24" s="24">
        <f>VLOOKUP(B24:B67,Sheet2!A22:B159,2,FALSE)</f>
        <v>43561</v>
      </c>
      <c r="H24" s="24">
        <f t="shared" si="1"/>
        <v>38903.9</v>
      </c>
      <c r="I24" s="31">
        <v>4657.1000000000004</v>
      </c>
      <c r="J24" s="31">
        <v>0</v>
      </c>
      <c r="K24" s="9"/>
    </row>
    <row r="25" spans="1:11" ht="18.600000000000001" customHeight="1">
      <c r="A25" s="6">
        <v>21</v>
      </c>
      <c r="B25" s="7" t="s">
        <v>34</v>
      </c>
      <c r="C25" s="6">
        <v>1000</v>
      </c>
      <c r="D25" s="8">
        <v>12201.852000000001</v>
      </c>
      <c r="E25" s="30">
        <f t="shared" si="0"/>
        <v>12201.9</v>
      </c>
      <c r="F25" s="29">
        <f t="shared" si="4"/>
        <v>12201.9</v>
      </c>
      <c r="G25" s="24">
        <f>VLOOKUP(B25:B68,Sheet2!A23:B160,2,FALSE)</f>
        <v>0</v>
      </c>
      <c r="H25" s="24">
        <f t="shared" si="1"/>
        <v>0</v>
      </c>
      <c r="I25" s="31">
        <v>0</v>
      </c>
      <c r="J25" s="31">
        <f t="shared" si="3"/>
        <v>12201.9</v>
      </c>
      <c r="K25" s="9"/>
    </row>
    <row r="26" spans="1:11" ht="18.600000000000001" customHeight="1">
      <c r="A26" s="6">
        <v>22</v>
      </c>
      <c r="B26" s="7" t="s">
        <v>36</v>
      </c>
      <c r="C26" s="6">
        <v>3000</v>
      </c>
      <c r="D26" s="8">
        <v>24124.53</v>
      </c>
      <c r="E26" s="30">
        <f t="shared" si="0"/>
        <v>24124.5</v>
      </c>
      <c r="F26" s="29">
        <f t="shared" si="4"/>
        <v>24124.5</v>
      </c>
      <c r="G26" s="24">
        <f>VLOOKUP(B26:B69,Sheet2!A24:B161,2,FALSE)</f>
        <v>61500</v>
      </c>
      <c r="H26" s="24">
        <f t="shared" si="1"/>
        <v>37375.5</v>
      </c>
      <c r="I26" s="31">
        <v>24124.5</v>
      </c>
      <c r="J26" s="31">
        <f t="shared" si="3"/>
        <v>0</v>
      </c>
      <c r="K26" s="9"/>
    </row>
    <row r="27" spans="1:11" ht="18.600000000000001" customHeight="1">
      <c r="A27" s="6">
        <v>23</v>
      </c>
      <c r="B27" s="7" t="s">
        <v>38</v>
      </c>
      <c r="C27" s="6">
        <v>2000</v>
      </c>
      <c r="D27" s="8">
        <v>17758.608</v>
      </c>
      <c r="E27" s="30">
        <f t="shared" si="0"/>
        <v>17758.599999999999</v>
      </c>
      <c r="F27" s="29">
        <f t="shared" si="4"/>
        <v>17758.599999999999</v>
      </c>
      <c r="G27" s="24">
        <f>VLOOKUP(B27:B70,Sheet2!A25:B162,2,FALSE)</f>
        <v>0</v>
      </c>
      <c r="H27" s="24">
        <f t="shared" si="1"/>
        <v>0</v>
      </c>
      <c r="I27" s="31">
        <v>0</v>
      </c>
      <c r="J27" s="31">
        <f t="shared" si="3"/>
        <v>17758.599999999999</v>
      </c>
      <c r="K27" s="9"/>
    </row>
    <row r="28" spans="1:11" ht="18.600000000000001" customHeight="1">
      <c r="A28" s="6">
        <v>24</v>
      </c>
      <c r="B28" s="7" t="s">
        <v>40</v>
      </c>
      <c r="C28" s="6">
        <v>897</v>
      </c>
      <c r="D28" s="8">
        <v>10587.855</v>
      </c>
      <c r="E28" s="30">
        <f t="shared" si="0"/>
        <v>10587.9</v>
      </c>
      <c r="F28" s="29">
        <f t="shared" si="4"/>
        <v>10587.9</v>
      </c>
      <c r="G28" s="24">
        <f>VLOOKUP(B28:B71,Sheet2!A26:B163,2,FALSE)</f>
        <v>0</v>
      </c>
      <c r="H28" s="24">
        <f t="shared" si="1"/>
        <v>0</v>
      </c>
      <c r="I28" s="31">
        <v>0</v>
      </c>
      <c r="J28" s="31">
        <f t="shared" si="3"/>
        <v>10587.9</v>
      </c>
      <c r="K28" s="9"/>
    </row>
    <row r="29" spans="1:11" ht="18.600000000000001" customHeight="1">
      <c r="A29" s="6">
        <v>25</v>
      </c>
      <c r="B29" s="7" t="s">
        <v>42</v>
      </c>
      <c r="C29" s="6">
        <v>6000</v>
      </c>
      <c r="D29" s="8">
        <v>61676.697</v>
      </c>
      <c r="E29" s="30">
        <f t="shared" si="0"/>
        <v>61676.7</v>
      </c>
      <c r="F29" s="29">
        <f t="shared" si="4"/>
        <v>61676.7</v>
      </c>
      <c r="G29" s="24">
        <f>VLOOKUP(B29:B72,Sheet2!A27:B164,2,FALSE)</f>
        <v>0</v>
      </c>
      <c r="H29" s="24">
        <f t="shared" si="1"/>
        <v>0</v>
      </c>
      <c r="I29" s="31">
        <v>0</v>
      </c>
      <c r="J29" s="31">
        <f t="shared" si="3"/>
        <v>61676.7</v>
      </c>
      <c r="K29" s="9"/>
    </row>
    <row r="30" spans="1:11" ht="18.600000000000001" customHeight="1">
      <c r="A30" s="6">
        <v>26</v>
      </c>
      <c r="B30" s="7" t="s">
        <v>179</v>
      </c>
      <c r="C30" s="6">
        <v>501</v>
      </c>
      <c r="D30" s="8">
        <v>5184.3029999999999</v>
      </c>
      <c r="E30" s="30">
        <f t="shared" si="0"/>
        <v>5184.3</v>
      </c>
      <c r="F30" s="29">
        <f t="shared" si="4"/>
        <v>5184.3</v>
      </c>
      <c r="G30" s="24">
        <f>VLOOKUP(B30:B73,Sheet2!A28:B165,2,FALSE)</f>
        <v>0</v>
      </c>
      <c r="H30" s="24">
        <f t="shared" si="1"/>
        <v>0</v>
      </c>
      <c r="I30" s="31">
        <v>0</v>
      </c>
      <c r="J30" s="31">
        <f t="shared" si="3"/>
        <v>5184.3</v>
      </c>
      <c r="K30" s="9"/>
    </row>
    <row r="31" spans="1:11" ht="18.600000000000001" customHeight="1">
      <c r="A31" s="6">
        <v>27</v>
      </c>
      <c r="B31" s="7" t="s">
        <v>180</v>
      </c>
      <c r="C31" s="6">
        <v>29</v>
      </c>
      <c r="D31" s="8">
        <v>541.11</v>
      </c>
      <c r="E31" s="30">
        <f t="shared" si="0"/>
        <v>541.1</v>
      </c>
      <c r="F31" s="29">
        <f t="shared" si="4"/>
        <v>541.1</v>
      </c>
      <c r="G31" s="24">
        <v>0</v>
      </c>
      <c r="H31" s="24">
        <f t="shared" si="1"/>
        <v>0</v>
      </c>
      <c r="I31" s="31">
        <v>0</v>
      </c>
      <c r="J31" s="31">
        <f t="shared" si="3"/>
        <v>541.1</v>
      </c>
      <c r="K31" s="9"/>
    </row>
    <row r="32" spans="1:11" ht="18.600000000000001" customHeight="1">
      <c r="A32" s="6">
        <v>28</v>
      </c>
      <c r="B32" s="7" t="s">
        <v>4</v>
      </c>
      <c r="C32" s="6">
        <v>3694</v>
      </c>
      <c r="D32" s="8">
        <v>61858.053</v>
      </c>
      <c r="E32" s="30">
        <f t="shared" si="0"/>
        <v>61858.1</v>
      </c>
      <c r="F32" s="29">
        <f t="shared" si="4"/>
        <v>61858.1</v>
      </c>
      <c r="G32" s="24">
        <f>VLOOKUP(B32:B75,Sheet2!A30:B167,2,FALSE)</f>
        <v>0</v>
      </c>
      <c r="H32" s="24">
        <f t="shared" si="1"/>
        <v>0</v>
      </c>
      <c r="I32" s="31">
        <v>0</v>
      </c>
      <c r="J32" s="31">
        <f t="shared" si="3"/>
        <v>61858.1</v>
      </c>
      <c r="K32" s="9"/>
    </row>
    <row r="33" spans="1:11" ht="18.600000000000001" customHeight="1">
      <c r="A33" s="6">
        <v>29</v>
      </c>
      <c r="B33" s="7" t="s">
        <v>5</v>
      </c>
      <c r="C33" s="6">
        <v>1500</v>
      </c>
      <c r="D33" s="8">
        <v>19129.284</v>
      </c>
      <c r="E33" s="30">
        <f t="shared" si="0"/>
        <v>19129.3</v>
      </c>
      <c r="F33" s="29">
        <f t="shared" si="4"/>
        <v>19129.3</v>
      </c>
      <c r="G33" s="24">
        <f>VLOOKUP(B33:B76,Sheet2!A31:B168,2,FALSE)</f>
        <v>0</v>
      </c>
      <c r="H33" s="24">
        <f t="shared" si="1"/>
        <v>0</v>
      </c>
      <c r="I33" s="31">
        <v>0</v>
      </c>
      <c r="J33" s="31">
        <f t="shared" si="3"/>
        <v>19129.3</v>
      </c>
      <c r="K33" s="9"/>
    </row>
    <row r="34" spans="1:11" ht="18.600000000000001" customHeight="1">
      <c r="A34" s="6">
        <v>30</v>
      </c>
      <c r="B34" s="7" t="s">
        <v>7</v>
      </c>
      <c r="C34" s="6">
        <v>200</v>
      </c>
      <c r="D34" s="8">
        <v>1988.5920000000001</v>
      </c>
      <c r="E34" s="30">
        <f t="shared" si="0"/>
        <v>1988.6</v>
      </c>
      <c r="F34" s="29">
        <f t="shared" si="4"/>
        <v>1988.6</v>
      </c>
      <c r="G34" s="24">
        <f>VLOOKUP(B34:B77,Sheet2!A32:B169,2,FALSE)</f>
        <v>0</v>
      </c>
      <c r="H34" s="24">
        <f t="shared" si="1"/>
        <v>0</v>
      </c>
      <c r="I34" s="31">
        <v>0</v>
      </c>
      <c r="J34" s="31">
        <f t="shared" si="3"/>
        <v>1988.6</v>
      </c>
      <c r="K34" s="9"/>
    </row>
    <row r="35" spans="1:11" ht="18.600000000000001" customHeight="1">
      <c r="A35" s="6">
        <v>31</v>
      </c>
      <c r="B35" s="7" t="s">
        <v>9</v>
      </c>
      <c r="C35" s="6">
        <v>1000</v>
      </c>
      <c r="D35" s="8">
        <v>11228.16</v>
      </c>
      <c r="E35" s="30">
        <f t="shared" si="0"/>
        <v>11228.2</v>
      </c>
      <c r="F35" s="29">
        <f t="shared" si="4"/>
        <v>11228.2</v>
      </c>
      <c r="G35" s="24">
        <f>VLOOKUP(B35:B78,Sheet2!A33:B170,2,FALSE)</f>
        <v>0</v>
      </c>
      <c r="H35" s="24">
        <f t="shared" si="1"/>
        <v>0</v>
      </c>
      <c r="I35" s="31">
        <v>0</v>
      </c>
      <c r="J35" s="31">
        <f t="shared" si="3"/>
        <v>11228.2</v>
      </c>
      <c r="K35" s="9"/>
    </row>
    <row r="36" spans="1:11" ht="18.600000000000001" customHeight="1">
      <c r="A36" s="6">
        <v>32</v>
      </c>
      <c r="B36" s="7" t="s">
        <v>11</v>
      </c>
      <c r="C36" s="6">
        <v>6000</v>
      </c>
      <c r="D36" s="8">
        <v>74790.990000000005</v>
      </c>
      <c r="E36" s="30">
        <f t="shared" si="0"/>
        <v>74791</v>
      </c>
      <c r="F36" s="29">
        <f t="shared" si="4"/>
        <v>74791</v>
      </c>
      <c r="G36" s="24">
        <f>VLOOKUP(B36:B79,Sheet2!A34:B171,2,FALSE)</f>
        <v>23800</v>
      </c>
      <c r="H36" s="24">
        <f t="shared" si="1"/>
        <v>0</v>
      </c>
      <c r="I36" s="31">
        <v>23800</v>
      </c>
      <c r="J36" s="31">
        <f t="shared" si="3"/>
        <v>50991</v>
      </c>
      <c r="K36" s="9"/>
    </row>
    <row r="37" spans="1:11" ht="18.600000000000001" customHeight="1">
      <c r="A37" s="6">
        <v>33</v>
      </c>
      <c r="B37" s="7" t="s">
        <v>13</v>
      </c>
      <c r="C37" s="6">
        <v>11140</v>
      </c>
      <c r="D37" s="8">
        <v>122505.06</v>
      </c>
      <c r="E37" s="30">
        <f t="shared" si="0"/>
        <v>122505.1</v>
      </c>
      <c r="F37" s="29">
        <f t="shared" si="4"/>
        <v>122505.1</v>
      </c>
      <c r="G37" s="24">
        <f>VLOOKUP(B37:B80,Sheet2!A35:B172,2,FALSE)</f>
        <v>41829</v>
      </c>
      <c r="H37" s="24">
        <f t="shared" si="1"/>
        <v>0</v>
      </c>
      <c r="I37" s="31">
        <v>41829</v>
      </c>
      <c r="J37" s="31">
        <f t="shared" si="3"/>
        <v>80676.100000000006</v>
      </c>
      <c r="K37" s="9"/>
    </row>
    <row r="38" spans="1:11" ht="18.600000000000001" customHeight="1">
      <c r="A38" s="6">
        <v>34</v>
      </c>
      <c r="B38" s="7" t="s">
        <v>15</v>
      </c>
      <c r="C38" s="6">
        <v>1617</v>
      </c>
      <c r="D38" s="8">
        <v>21201.57</v>
      </c>
      <c r="E38" s="30">
        <f t="shared" si="0"/>
        <v>21201.599999999999</v>
      </c>
      <c r="F38" s="29">
        <f t="shared" si="4"/>
        <v>21201.599999999999</v>
      </c>
      <c r="G38" s="24">
        <v>48633</v>
      </c>
      <c r="H38" s="24">
        <f t="shared" si="1"/>
        <v>27431.4</v>
      </c>
      <c r="I38" s="31">
        <v>21201.599999999999</v>
      </c>
      <c r="J38" s="31">
        <f t="shared" si="3"/>
        <v>0</v>
      </c>
      <c r="K38" s="9"/>
    </row>
    <row r="39" spans="1:11" ht="18.600000000000001" customHeight="1">
      <c r="A39" s="6">
        <v>35</v>
      </c>
      <c r="B39" s="7" t="s">
        <v>17</v>
      </c>
      <c r="C39" s="6">
        <v>2500</v>
      </c>
      <c r="D39" s="8">
        <v>27898.53</v>
      </c>
      <c r="E39" s="30">
        <f t="shared" si="0"/>
        <v>27898.5</v>
      </c>
      <c r="F39" s="29">
        <f t="shared" si="4"/>
        <v>27898.5</v>
      </c>
      <c r="G39" s="24">
        <v>43718</v>
      </c>
      <c r="H39" s="24">
        <f t="shared" si="1"/>
        <v>15819.5</v>
      </c>
      <c r="I39" s="31">
        <v>27898.5</v>
      </c>
      <c r="J39" s="31">
        <f t="shared" si="3"/>
        <v>0</v>
      </c>
      <c r="K39" s="9"/>
    </row>
    <row r="40" spans="1:11" ht="18.600000000000001" customHeight="1">
      <c r="A40" s="6">
        <v>36</v>
      </c>
      <c r="B40" s="7" t="s">
        <v>19</v>
      </c>
      <c r="C40" s="6">
        <v>207</v>
      </c>
      <c r="D40" s="8">
        <v>2500.1729999999998</v>
      </c>
      <c r="E40" s="30">
        <f t="shared" si="0"/>
        <v>2500.1999999999998</v>
      </c>
      <c r="F40" s="29">
        <f t="shared" si="4"/>
        <v>2500.1999999999998</v>
      </c>
      <c r="G40" s="24">
        <v>0</v>
      </c>
      <c r="H40" s="24">
        <f t="shared" si="1"/>
        <v>0</v>
      </c>
      <c r="I40" s="31">
        <v>0</v>
      </c>
      <c r="J40" s="31">
        <f t="shared" si="3"/>
        <v>2500.1999999999998</v>
      </c>
      <c r="K40" s="9"/>
    </row>
    <row r="41" spans="1:11" ht="18.600000000000001" customHeight="1">
      <c r="A41" s="6">
        <v>37</v>
      </c>
      <c r="B41" s="7" t="s">
        <v>21</v>
      </c>
      <c r="C41" s="6">
        <v>3500</v>
      </c>
      <c r="D41" s="8">
        <v>29494.382000000001</v>
      </c>
      <c r="E41" s="30">
        <f t="shared" si="0"/>
        <v>29494.400000000001</v>
      </c>
      <c r="F41" s="29">
        <f t="shared" si="4"/>
        <v>29494.400000000001</v>
      </c>
      <c r="G41" s="24">
        <f>VLOOKUP(B41:B84,Sheet2!A39:B176,2,FALSE)</f>
        <v>0</v>
      </c>
      <c r="H41" s="24">
        <f t="shared" si="1"/>
        <v>0</v>
      </c>
      <c r="I41" s="31">
        <v>0</v>
      </c>
      <c r="J41" s="31">
        <f t="shared" si="3"/>
        <v>29494.400000000001</v>
      </c>
      <c r="K41" s="9"/>
    </row>
    <row r="42" spans="1:11" ht="18.600000000000001" customHeight="1">
      <c r="A42" s="6">
        <v>38</v>
      </c>
      <c r="B42" s="7" t="s">
        <v>23</v>
      </c>
      <c r="C42" s="6">
        <v>2500</v>
      </c>
      <c r="D42" s="8">
        <v>32745.759999999998</v>
      </c>
      <c r="E42" s="30">
        <f t="shared" si="0"/>
        <v>32745.8</v>
      </c>
      <c r="F42" s="29">
        <f t="shared" si="4"/>
        <v>32745.8</v>
      </c>
      <c r="G42" s="24">
        <f>VLOOKUP(B42:B85,Sheet2!A40:B177,2,FALSE)</f>
        <v>0</v>
      </c>
      <c r="H42" s="24">
        <f t="shared" si="1"/>
        <v>0</v>
      </c>
      <c r="I42" s="31">
        <v>0</v>
      </c>
      <c r="J42" s="31">
        <f t="shared" si="3"/>
        <v>32745.8</v>
      </c>
      <c r="K42" s="9"/>
    </row>
    <row r="43" spans="1:11" ht="18.600000000000001" customHeight="1">
      <c r="A43" s="6">
        <v>39</v>
      </c>
      <c r="B43" s="7" t="s">
        <v>25</v>
      </c>
      <c r="C43" s="6">
        <v>5000</v>
      </c>
      <c r="D43" s="8">
        <v>38349.392999999996</v>
      </c>
      <c r="E43" s="30">
        <f t="shared" si="0"/>
        <v>38349.4</v>
      </c>
      <c r="F43" s="29">
        <f t="shared" si="4"/>
        <v>38349.4</v>
      </c>
      <c r="G43" s="24">
        <v>25891</v>
      </c>
      <c r="H43" s="24">
        <f t="shared" si="1"/>
        <v>0</v>
      </c>
      <c r="I43" s="31">
        <v>25891</v>
      </c>
      <c r="J43" s="31">
        <f t="shared" si="3"/>
        <v>12458.400000000001</v>
      </c>
      <c r="K43" s="9"/>
    </row>
    <row r="44" spans="1:11" ht="18.600000000000001" customHeight="1">
      <c r="A44" s="6">
        <v>40</v>
      </c>
      <c r="B44" s="7" t="s">
        <v>39</v>
      </c>
      <c r="C44" s="6">
        <v>1828</v>
      </c>
      <c r="D44" s="8">
        <v>23486.061000000002</v>
      </c>
      <c r="E44" s="30">
        <f t="shared" si="0"/>
        <v>23486.1</v>
      </c>
      <c r="F44" s="29">
        <f t="shared" si="4"/>
        <v>23486.1</v>
      </c>
      <c r="G44" s="24">
        <f>VLOOKUP(B44:B87,Sheet2!A42:B179,2,FALSE)</f>
        <v>0</v>
      </c>
      <c r="H44" s="24">
        <f t="shared" si="1"/>
        <v>0</v>
      </c>
      <c r="I44" s="31">
        <v>0</v>
      </c>
      <c r="J44" s="31">
        <f t="shared" si="3"/>
        <v>23486.1</v>
      </c>
      <c r="K44" s="9"/>
    </row>
    <row r="45" spans="1:11" ht="18.600000000000001" customHeight="1">
      <c r="A45" s="6">
        <v>41</v>
      </c>
      <c r="B45" s="7" t="s">
        <v>41</v>
      </c>
      <c r="C45" s="6">
        <v>8000</v>
      </c>
      <c r="D45" s="8">
        <v>92202.94</v>
      </c>
      <c r="E45" s="30">
        <f t="shared" si="0"/>
        <v>92202.9</v>
      </c>
      <c r="F45" s="29">
        <f t="shared" si="4"/>
        <v>92202.9</v>
      </c>
      <c r="G45" s="24">
        <v>93900</v>
      </c>
      <c r="H45" s="24">
        <f t="shared" si="1"/>
        <v>1697.1000000000058</v>
      </c>
      <c r="I45" s="31">
        <v>92202.9</v>
      </c>
      <c r="J45" s="31">
        <f t="shared" si="3"/>
        <v>0</v>
      </c>
      <c r="K45" s="9"/>
    </row>
    <row r="46" spans="1:11" ht="18.600000000000001" customHeight="1">
      <c r="A46" s="6">
        <v>42</v>
      </c>
      <c r="B46" s="7" t="s">
        <v>43</v>
      </c>
      <c r="C46" s="6">
        <v>5000</v>
      </c>
      <c r="D46" s="8">
        <v>66121.346999999994</v>
      </c>
      <c r="E46" s="30">
        <f t="shared" si="0"/>
        <v>66121.3</v>
      </c>
      <c r="F46" s="29">
        <f t="shared" si="4"/>
        <v>66121.3</v>
      </c>
      <c r="G46" s="24">
        <v>0</v>
      </c>
      <c r="H46" s="24">
        <f t="shared" si="1"/>
        <v>0</v>
      </c>
      <c r="I46" s="31">
        <v>0</v>
      </c>
      <c r="J46" s="31">
        <f t="shared" si="3"/>
        <v>66121.3</v>
      </c>
      <c r="K46" s="9"/>
    </row>
    <row r="47" spans="1:11" ht="18.600000000000001" customHeight="1">
      <c r="A47" s="6">
        <v>43</v>
      </c>
      <c r="B47" s="7" t="s">
        <v>187</v>
      </c>
      <c r="C47" s="6">
        <v>5814</v>
      </c>
      <c r="D47" s="8"/>
      <c r="E47" s="30">
        <v>102469.4</v>
      </c>
      <c r="F47" s="29">
        <v>80000</v>
      </c>
      <c r="G47" s="24"/>
      <c r="H47" s="24"/>
      <c r="I47" s="31">
        <v>0</v>
      </c>
      <c r="J47" s="31">
        <v>80000</v>
      </c>
      <c r="K47" s="9"/>
    </row>
    <row r="48" spans="1:11" ht="18.600000000000001" customHeight="1">
      <c r="A48" s="6">
        <v>44</v>
      </c>
      <c r="B48" s="7" t="s">
        <v>188</v>
      </c>
      <c r="C48" s="6">
        <v>10382</v>
      </c>
      <c r="D48" s="8"/>
      <c r="E48" s="30">
        <v>183602.1</v>
      </c>
      <c r="F48" s="29">
        <v>100000</v>
      </c>
      <c r="G48" s="24"/>
      <c r="H48" s="24"/>
      <c r="I48" s="31">
        <v>0</v>
      </c>
      <c r="J48" s="31">
        <v>100000</v>
      </c>
      <c r="K48" s="9"/>
    </row>
    <row r="49" spans="1:11" ht="18.600000000000001" customHeight="1">
      <c r="A49" s="6">
        <v>45</v>
      </c>
      <c r="B49" s="7" t="s">
        <v>44</v>
      </c>
      <c r="C49" s="6"/>
      <c r="D49" s="8"/>
      <c r="E49" s="30">
        <v>259914</v>
      </c>
      <c r="F49" s="29">
        <v>259914</v>
      </c>
      <c r="G49" s="24"/>
      <c r="H49" s="24"/>
      <c r="I49" s="31">
        <v>0</v>
      </c>
      <c r="J49" s="31">
        <f t="shared" si="3"/>
        <v>259914</v>
      </c>
      <c r="K49" s="9"/>
    </row>
    <row r="50" spans="1:11" ht="18.600000000000001" customHeight="1">
      <c r="A50" s="35" t="s">
        <v>46</v>
      </c>
      <c r="B50" s="36"/>
      <c r="C50" s="6">
        <f>SUM(C5:C49)</f>
        <v>132203</v>
      </c>
      <c r="D50" s="8">
        <f>SUM(D5:D49)</f>
        <v>1319742.486</v>
      </c>
      <c r="E50" s="30">
        <f>SUM(E5:E49)</f>
        <v>1865728.4999999998</v>
      </c>
      <c r="F50" s="29">
        <f>SUM(F5:F49)</f>
        <v>1668389.5</v>
      </c>
      <c r="G50" s="24"/>
      <c r="H50" s="24"/>
      <c r="I50" s="31">
        <f>SUM(I5:I49)</f>
        <v>358709.5</v>
      </c>
      <c r="J50" s="31">
        <f t="shared" si="3"/>
        <v>1309680</v>
      </c>
      <c r="K50" s="37">
        <f>SUM(K5:K49)</f>
        <v>91267.499999999985</v>
      </c>
    </row>
  </sheetData>
  <sortState ref="A2:E45">
    <sortCondition ref="A2"/>
  </sortState>
  <mergeCells count="3">
    <mergeCell ref="A2:K2"/>
    <mergeCell ref="D3:K3"/>
    <mergeCell ref="A50:B50"/>
  </mergeCells>
  <phoneticPr fontId="1" type="noConversion"/>
  <pageMargins left="0.72" right="0.15748031496062992" top="0.55118110236220474" bottom="0.55118110236220474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0"/>
  <sheetViews>
    <sheetView workbookViewId="0">
      <selection activeCell="K17" sqref="K17"/>
    </sheetView>
  </sheetViews>
  <sheetFormatPr defaultRowHeight="13.5"/>
  <cols>
    <col min="1" max="1" width="22.25" bestFit="1" customWidth="1"/>
  </cols>
  <sheetData>
    <row r="1" spans="1:6" ht="37.5" customHeight="1">
      <c r="A1" s="21" t="s">
        <v>49</v>
      </c>
    </row>
    <row r="2" spans="1:6">
      <c r="A2" s="12" t="s">
        <v>50</v>
      </c>
      <c r="B2" s="13" t="s">
        <v>51</v>
      </c>
      <c r="C2" s="14"/>
      <c r="D2" s="14"/>
      <c r="E2" s="14"/>
      <c r="F2" s="14"/>
    </row>
    <row r="3" spans="1:6">
      <c r="A3" s="15" t="s">
        <v>52</v>
      </c>
      <c r="B3" s="14">
        <v>119937</v>
      </c>
      <c r="C3" s="14"/>
      <c r="D3" s="14"/>
      <c r="E3" s="14"/>
      <c r="F3" s="14"/>
    </row>
    <row r="4" spans="1:6">
      <c r="A4" s="15" t="s">
        <v>53</v>
      </c>
      <c r="B4" s="14">
        <v>94731</v>
      </c>
      <c r="C4" s="14"/>
      <c r="D4" s="14"/>
      <c r="E4" s="14"/>
      <c r="F4" s="14"/>
    </row>
    <row r="5" spans="1:6">
      <c r="A5" s="15" t="s">
        <v>54</v>
      </c>
      <c r="B5" s="14">
        <v>138500</v>
      </c>
      <c r="C5" s="14"/>
      <c r="D5" s="14"/>
      <c r="E5" s="14"/>
      <c r="F5" s="14"/>
    </row>
    <row r="6" spans="1:6">
      <c r="A6" s="15" t="s">
        <v>55</v>
      </c>
      <c r="B6" s="14">
        <v>116726</v>
      </c>
      <c r="C6" s="14"/>
      <c r="D6" s="14"/>
      <c r="E6" s="14"/>
      <c r="F6" s="14"/>
    </row>
    <row r="7" spans="1:6">
      <c r="A7" s="16" t="s">
        <v>56</v>
      </c>
      <c r="B7" s="14">
        <v>122400</v>
      </c>
      <c r="C7" s="14"/>
      <c r="D7" s="14"/>
      <c r="E7" s="14"/>
      <c r="F7" s="14"/>
    </row>
    <row r="8" spans="1:6">
      <c r="A8" s="15" t="s">
        <v>57</v>
      </c>
      <c r="B8" s="14">
        <v>102772</v>
      </c>
      <c r="C8" s="14"/>
      <c r="D8" s="14"/>
      <c r="E8" s="14"/>
      <c r="F8" s="14"/>
    </row>
    <row r="9" spans="1:6">
      <c r="A9" s="15" t="s">
        <v>58</v>
      </c>
      <c r="B9" s="14">
        <v>95000</v>
      </c>
      <c r="C9" s="14"/>
      <c r="D9" s="14"/>
      <c r="E9" s="14"/>
      <c r="F9" s="14"/>
    </row>
    <row r="10" spans="1:6">
      <c r="A10" s="15" t="s">
        <v>59</v>
      </c>
      <c r="B10" s="14">
        <v>93900</v>
      </c>
      <c r="C10" s="14"/>
      <c r="D10" s="14"/>
      <c r="E10" s="14"/>
      <c r="F10" s="14"/>
    </row>
    <row r="11" spans="1:6">
      <c r="A11" s="15" t="s">
        <v>60</v>
      </c>
      <c r="B11" s="14">
        <v>87050</v>
      </c>
      <c r="C11" s="14"/>
      <c r="D11" s="14"/>
      <c r="E11" s="14"/>
      <c r="F11" s="14"/>
    </row>
    <row r="12" spans="1:6">
      <c r="A12" s="15" t="s">
        <v>61</v>
      </c>
      <c r="B12" s="14">
        <v>88654</v>
      </c>
      <c r="C12" s="14"/>
      <c r="D12" s="14"/>
      <c r="E12" s="14"/>
      <c r="F12" s="14"/>
    </row>
    <row r="13" spans="1:6">
      <c r="A13" s="15" t="s">
        <v>62</v>
      </c>
      <c r="B13" s="14">
        <v>77795</v>
      </c>
      <c r="C13" s="14"/>
      <c r="D13" s="14"/>
      <c r="E13" s="14"/>
      <c r="F13" s="14"/>
    </row>
    <row r="14" spans="1:6">
      <c r="A14" s="15" t="s">
        <v>25</v>
      </c>
      <c r="B14" s="14">
        <v>25891</v>
      </c>
      <c r="C14" s="14"/>
      <c r="D14" s="14"/>
      <c r="E14" s="14"/>
      <c r="F14" s="14"/>
    </row>
    <row r="15" spans="1:6">
      <c r="A15" s="15" t="s">
        <v>63</v>
      </c>
      <c r="B15" s="14">
        <v>22628</v>
      </c>
      <c r="C15" s="14"/>
      <c r="D15" s="14"/>
      <c r="E15" s="14"/>
      <c r="F15" s="14"/>
    </row>
    <row r="16" spans="1:6">
      <c r="A16" s="15" t="s">
        <v>64</v>
      </c>
      <c r="B16" s="14">
        <v>32261</v>
      </c>
      <c r="C16" s="14"/>
      <c r="D16" s="14"/>
      <c r="E16" s="14"/>
      <c r="F16" s="14"/>
    </row>
    <row r="17" spans="1:6">
      <c r="A17" s="15" t="s">
        <v>18</v>
      </c>
      <c r="B17" s="14">
        <v>44283</v>
      </c>
      <c r="C17" s="14"/>
      <c r="D17" s="14"/>
      <c r="E17" s="14"/>
      <c r="F17" s="14"/>
    </row>
    <row r="18" spans="1:6">
      <c r="A18" s="15" t="s">
        <v>65</v>
      </c>
      <c r="B18" s="14">
        <v>0</v>
      </c>
      <c r="C18" s="14"/>
      <c r="D18" s="14"/>
      <c r="E18" s="14"/>
      <c r="F18" s="14"/>
    </row>
    <row r="19" spans="1:6">
      <c r="A19" s="15" t="s">
        <v>66</v>
      </c>
      <c r="B19" s="14">
        <v>76190</v>
      </c>
      <c r="C19" s="14"/>
      <c r="D19" s="14"/>
      <c r="E19" s="14"/>
      <c r="F19" s="14"/>
    </row>
    <row r="20" spans="1:6">
      <c r="A20" s="17" t="s">
        <v>67</v>
      </c>
      <c r="B20" s="14">
        <v>3116</v>
      </c>
      <c r="C20" s="14"/>
      <c r="D20" s="14"/>
      <c r="E20" s="14"/>
      <c r="F20" s="14"/>
    </row>
    <row r="21" spans="1:6">
      <c r="A21" s="15" t="s">
        <v>68</v>
      </c>
      <c r="B21" s="14">
        <v>57485</v>
      </c>
      <c r="C21" s="14"/>
      <c r="D21" s="14"/>
      <c r="E21" s="14"/>
      <c r="F21" s="14"/>
    </row>
    <row r="22" spans="1:6">
      <c r="A22" s="15" t="s">
        <v>69</v>
      </c>
      <c r="B22" s="14">
        <v>76100</v>
      </c>
      <c r="C22" s="14"/>
      <c r="D22" s="14"/>
      <c r="E22" s="14"/>
      <c r="F22" s="14"/>
    </row>
    <row r="23" spans="1:6">
      <c r="A23" s="17" t="s">
        <v>70</v>
      </c>
      <c r="B23" s="14">
        <v>43718</v>
      </c>
      <c r="C23" s="14"/>
      <c r="D23" s="14"/>
      <c r="E23" s="14"/>
      <c r="F23" s="14"/>
    </row>
    <row r="24" spans="1:6">
      <c r="A24" s="16" t="s">
        <v>20</v>
      </c>
      <c r="B24" s="14">
        <v>58530</v>
      </c>
      <c r="C24" s="14"/>
      <c r="D24" s="14"/>
      <c r="E24" s="14"/>
      <c r="F24" s="14"/>
    </row>
    <row r="25" spans="1:6">
      <c r="A25" s="16" t="s">
        <v>71</v>
      </c>
      <c r="B25" s="14">
        <v>52802</v>
      </c>
      <c r="C25" s="14"/>
      <c r="D25" s="14"/>
      <c r="E25" s="14"/>
      <c r="F25" s="14"/>
    </row>
    <row r="26" spans="1:6">
      <c r="A26" s="15" t="s">
        <v>72</v>
      </c>
      <c r="B26" s="14">
        <v>66500</v>
      </c>
      <c r="C26" s="14"/>
      <c r="D26" s="14"/>
      <c r="E26" s="14"/>
      <c r="F26" s="14"/>
    </row>
    <row r="27" spans="1:6">
      <c r="A27" s="15" t="s">
        <v>73</v>
      </c>
      <c r="B27" s="14">
        <v>18864</v>
      </c>
      <c r="C27" s="14"/>
      <c r="D27" s="14"/>
      <c r="E27" s="14"/>
      <c r="F27" s="14"/>
    </row>
    <row r="28" spans="1:6">
      <c r="A28" s="15" t="s">
        <v>74</v>
      </c>
      <c r="B28" s="14">
        <v>48633</v>
      </c>
      <c r="C28" s="14"/>
      <c r="D28" s="14"/>
      <c r="E28" s="14"/>
      <c r="F28" s="14"/>
    </row>
    <row r="29" spans="1:6">
      <c r="A29" s="15" t="s">
        <v>75</v>
      </c>
      <c r="B29" s="14">
        <v>61950</v>
      </c>
      <c r="C29" s="14"/>
      <c r="D29" s="14"/>
      <c r="E29" s="14"/>
      <c r="F29" s="14"/>
    </row>
    <row r="30" spans="1:6">
      <c r="A30" s="15" t="s">
        <v>76</v>
      </c>
      <c r="B30" s="14">
        <v>61500</v>
      </c>
      <c r="C30" s="14"/>
      <c r="D30" s="14"/>
      <c r="E30" s="14"/>
      <c r="F30" s="14"/>
    </row>
    <row r="31" spans="1:6">
      <c r="A31" s="16" t="s">
        <v>29</v>
      </c>
      <c r="B31" s="14">
        <v>33912</v>
      </c>
      <c r="C31" s="14"/>
      <c r="D31" s="14"/>
      <c r="E31" s="14"/>
      <c r="F31" s="14"/>
    </row>
    <row r="32" spans="1:6">
      <c r="A32" s="15" t="s">
        <v>77</v>
      </c>
      <c r="B32" s="14">
        <v>43561</v>
      </c>
      <c r="C32" s="14"/>
      <c r="D32" s="14"/>
      <c r="E32" s="14"/>
      <c r="F32" s="14"/>
    </row>
    <row r="33" spans="1:6">
      <c r="A33" s="15" t="s">
        <v>78</v>
      </c>
      <c r="B33" s="14">
        <v>34920</v>
      </c>
      <c r="C33" s="14"/>
      <c r="D33" s="14"/>
      <c r="E33" s="14"/>
      <c r="F33" s="14"/>
    </row>
    <row r="34" spans="1:6">
      <c r="A34" s="15" t="s">
        <v>79</v>
      </c>
      <c r="B34" s="14">
        <v>48780</v>
      </c>
      <c r="C34" s="14"/>
      <c r="D34" s="14"/>
      <c r="E34" s="14"/>
      <c r="F34" s="14"/>
    </row>
    <row r="35" spans="1:6">
      <c r="A35" s="15" t="s">
        <v>80</v>
      </c>
      <c r="B35" s="14">
        <v>46916</v>
      </c>
      <c r="C35" s="14"/>
      <c r="D35" s="14"/>
      <c r="E35" s="14"/>
      <c r="F35" s="14"/>
    </row>
    <row r="36" spans="1:6">
      <c r="A36" s="15" t="s">
        <v>81</v>
      </c>
      <c r="B36" s="14">
        <v>44400</v>
      </c>
      <c r="C36" s="14"/>
      <c r="D36" s="14"/>
      <c r="E36" s="14"/>
      <c r="F36" s="14"/>
    </row>
    <row r="37" spans="1:6">
      <c r="A37" s="15" t="s">
        <v>82</v>
      </c>
      <c r="B37" s="14">
        <v>35532</v>
      </c>
      <c r="C37" s="14"/>
      <c r="D37" s="14"/>
      <c r="E37" s="14"/>
      <c r="F37" s="14"/>
    </row>
    <row r="38" spans="1:6">
      <c r="A38" s="15" t="s">
        <v>83</v>
      </c>
      <c r="B38" s="14">
        <v>32225</v>
      </c>
      <c r="C38" s="14"/>
      <c r="D38" s="14"/>
      <c r="E38" s="14"/>
      <c r="F38" s="14"/>
    </row>
    <row r="39" spans="1:6">
      <c r="A39" s="15" t="s">
        <v>84</v>
      </c>
      <c r="B39" s="14">
        <v>41829</v>
      </c>
      <c r="C39" s="14"/>
      <c r="D39" s="14"/>
      <c r="E39" s="14"/>
      <c r="F39" s="14"/>
    </row>
    <row r="40" spans="1:6">
      <c r="A40" s="15" t="s">
        <v>85</v>
      </c>
      <c r="B40" s="14">
        <v>0</v>
      </c>
      <c r="C40" s="14"/>
      <c r="D40" s="14"/>
      <c r="E40" s="14"/>
      <c r="F40" s="14"/>
    </row>
    <row r="41" spans="1:6">
      <c r="A41" s="15" t="s">
        <v>86</v>
      </c>
      <c r="B41" s="14">
        <v>14299</v>
      </c>
      <c r="C41" s="14"/>
      <c r="D41" s="14"/>
      <c r="E41" s="14"/>
      <c r="F41" s="14"/>
    </row>
    <row r="42" spans="1:6">
      <c r="A42" s="15" t="s">
        <v>87</v>
      </c>
      <c r="B42" s="14">
        <v>35300</v>
      </c>
      <c r="C42" s="14"/>
      <c r="D42" s="14"/>
      <c r="E42" s="14"/>
      <c r="F42" s="14"/>
    </row>
    <row r="43" spans="1:6">
      <c r="A43" s="15" t="s">
        <v>88</v>
      </c>
      <c r="B43" s="14">
        <v>32686</v>
      </c>
      <c r="C43" s="14"/>
      <c r="D43" s="14"/>
      <c r="E43" s="14"/>
      <c r="F43" s="14"/>
    </row>
    <row r="44" spans="1:6">
      <c r="A44" s="15" t="s">
        <v>89</v>
      </c>
      <c r="B44" s="14">
        <v>22792</v>
      </c>
      <c r="C44" s="14"/>
      <c r="D44" s="14"/>
      <c r="E44" s="14"/>
      <c r="F44" s="14"/>
    </row>
    <row r="45" spans="1:6">
      <c r="A45" s="15" t="s">
        <v>90</v>
      </c>
      <c r="B45" s="14">
        <v>16296</v>
      </c>
      <c r="C45" s="14"/>
      <c r="D45" s="14"/>
      <c r="E45" s="14"/>
      <c r="F45" s="14"/>
    </row>
    <row r="46" spans="1:6">
      <c r="A46" s="15" t="s">
        <v>91</v>
      </c>
      <c r="B46" s="14">
        <v>7920</v>
      </c>
      <c r="C46" s="14"/>
      <c r="D46" s="14"/>
      <c r="E46" s="14"/>
      <c r="F46" s="14"/>
    </row>
    <row r="47" spans="1:6">
      <c r="A47" s="15" t="s">
        <v>92</v>
      </c>
      <c r="B47" s="14">
        <v>0</v>
      </c>
      <c r="C47" s="14"/>
      <c r="D47" s="14"/>
      <c r="E47" s="14"/>
      <c r="F47" s="14"/>
    </row>
    <row r="48" spans="1:6">
      <c r="A48" s="15" t="s">
        <v>93</v>
      </c>
      <c r="B48" s="14">
        <v>29200</v>
      </c>
      <c r="C48" s="14"/>
      <c r="D48" s="14"/>
      <c r="E48" s="14"/>
      <c r="F48" s="14"/>
    </row>
    <row r="49" spans="1:6">
      <c r="A49" s="15" t="s">
        <v>94</v>
      </c>
      <c r="B49" s="14">
        <v>16531</v>
      </c>
      <c r="C49" s="14"/>
      <c r="D49" s="14"/>
      <c r="E49" s="14"/>
      <c r="F49" s="14"/>
    </row>
    <row r="50" spans="1:6">
      <c r="A50" s="15" t="s">
        <v>95</v>
      </c>
      <c r="B50" s="14">
        <v>25500</v>
      </c>
      <c r="C50" s="14"/>
      <c r="D50" s="14"/>
      <c r="E50" s="14"/>
      <c r="F50" s="14"/>
    </row>
    <row r="51" spans="1:6">
      <c r="A51" s="17" t="s">
        <v>96</v>
      </c>
      <c r="B51" s="14">
        <v>14781</v>
      </c>
      <c r="C51" s="14"/>
      <c r="D51" s="14"/>
      <c r="E51" s="14"/>
      <c r="F51" s="14"/>
    </row>
    <row r="52" spans="1:6">
      <c r="A52" s="16" t="s">
        <v>97</v>
      </c>
      <c r="B52" s="14">
        <v>15029</v>
      </c>
      <c r="C52" s="14"/>
      <c r="D52" s="14"/>
      <c r="E52" s="14"/>
      <c r="F52" s="14"/>
    </row>
    <row r="53" spans="1:6">
      <c r="A53" s="15" t="s">
        <v>98</v>
      </c>
      <c r="B53" s="14">
        <v>0</v>
      </c>
      <c r="C53" s="14"/>
      <c r="D53" s="14"/>
      <c r="E53" s="14"/>
      <c r="F53" s="14"/>
    </row>
    <row r="54" spans="1:6">
      <c r="A54" s="15" t="s">
        <v>99</v>
      </c>
      <c r="B54" s="14">
        <v>23800</v>
      </c>
      <c r="C54" s="14"/>
      <c r="D54" s="14"/>
      <c r="E54" s="14"/>
      <c r="F54" s="14"/>
    </row>
    <row r="55" spans="1:6">
      <c r="A55" s="16" t="s">
        <v>100</v>
      </c>
      <c r="B55" s="14">
        <v>19660</v>
      </c>
      <c r="C55" s="14"/>
      <c r="D55" s="14"/>
      <c r="E55" s="14"/>
      <c r="F55" s="14"/>
    </row>
    <row r="56" spans="1:6">
      <c r="A56" s="15" t="s">
        <v>101</v>
      </c>
      <c r="B56" s="14">
        <v>10635</v>
      </c>
      <c r="C56" s="14"/>
      <c r="D56" s="14"/>
      <c r="E56" s="14"/>
      <c r="F56" s="14"/>
    </row>
    <row r="57" spans="1:6">
      <c r="A57" s="15" t="s">
        <v>102</v>
      </c>
      <c r="B57" s="14">
        <v>20650</v>
      </c>
      <c r="C57" s="14"/>
      <c r="D57" s="14"/>
      <c r="E57" s="14"/>
      <c r="F57" s="14"/>
    </row>
    <row r="58" spans="1:6">
      <c r="A58" s="15" t="s">
        <v>103</v>
      </c>
      <c r="B58" s="14">
        <v>0</v>
      </c>
      <c r="C58" s="14"/>
      <c r="D58" s="14"/>
      <c r="E58" s="14"/>
      <c r="F58" s="14"/>
    </row>
    <row r="59" spans="1:6">
      <c r="A59" s="16" t="s">
        <v>35</v>
      </c>
      <c r="B59" s="14">
        <v>5705</v>
      </c>
      <c r="C59" s="14"/>
      <c r="D59" s="14"/>
      <c r="E59" s="14"/>
      <c r="F59" s="14"/>
    </row>
    <row r="60" spans="1:6">
      <c r="A60" s="16" t="s">
        <v>104</v>
      </c>
      <c r="B60" s="14">
        <v>756</v>
      </c>
      <c r="C60" s="14"/>
      <c r="D60" s="14"/>
      <c r="E60" s="14"/>
      <c r="F60" s="14"/>
    </row>
    <row r="61" spans="1:6">
      <c r="A61" s="15" t="s">
        <v>105</v>
      </c>
      <c r="B61" s="14">
        <v>19100</v>
      </c>
      <c r="C61" s="14"/>
      <c r="D61" s="14"/>
      <c r="E61" s="14"/>
      <c r="F61" s="14"/>
    </row>
    <row r="62" spans="1:6">
      <c r="A62" s="15" t="s">
        <v>106</v>
      </c>
      <c r="B62" s="14">
        <v>0</v>
      </c>
      <c r="C62" s="14"/>
      <c r="D62" s="14"/>
      <c r="E62" s="14"/>
      <c r="F62" s="14"/>
    </row>
    <row r="63" spans="1:6">
      <c r="A63" s="15" t="s">
        <v>107</v>
      </c>
      <c r="B63" s="14">
        <v>0</v>
      </c>
      <c r="C63" s="14"/>
      <c r="D63" s="14"/>
      <c r="E63" s="14"/>
      <c r="F63" s="14"/>
    </row>
    <row r="64" spans="1:6">
      <c r="A64" s="16" t="s">
        <v>108</v>
      </c>
      <c r="B64" s="14">
        <v>0</v>
      </c>
      <c r="C64" s="14"/>
      <c r="D64" s="14"/>
      <c r="E64" s="14"/>
      <c r="F64" s="14"/>
    </row>
    <row r="65" spans="1:6">
      <c r="A65" s="16" t="s">
        <v>109</v>
      </c>
      <c r="B65" s="14">
        <v>13221</v>
      </c>
      <c r="C65" s="14"/>
      <c r="D65" s="14"/>
      <c r="E65" s="14"/>
      <c r="F65" s="14"/>
    </row>
    <row r="66" spans="1:6">
      <c r="A66" s="16" t="s">
        <v>110</v>
      </c>
      <c r="B66" s="14">
        <v>0</v>
      </c>
      <c r="C66" s="14"/>
      <c r="D66" s="14"/>
      <c r="E66" s="14"/>
      <c r="F66" s="14"/>
    </row>
    <row r="67" spans="1:6">
      <c r="A67" s="15" t="s">
        <v>111</v>
      </c>
      <c r="B67" s="14">
        <v>0</v>
      </c>
      <c r="C67" s="14"/>
      <c r="D67" s="14"/>
      <c r="E67" s="14"/>
      <c r="F67" s="14"/>
    </row>
    <row r="68" spans="1:6">
      <c r="A68" s="15" t="s">
        <v>112</v>
      </c>
      <c r="B68" s="14">
        <v>0</v>
      </c>
      <c r="C68" s="14"/>
      <c r="D68" s="14"/>
      <c r="E68" s="14"/>
      <c r="F68" s="14"/>
    </row>
    <row r="69" spans="1:6">
      <c r="A69" s="16" t="s">
        <v>113</v>
      </c>
      <c r="B69" s="14">
        <v>1756</v>
      </c>
      <c r="C69" s="14"/>
      <c r="D69" s="14"/>
      <c r="E69" s="14"/>
      <c r="F69" s="14"/>
    </row>
    <row r="70" spans="1:6">
      <c r="A70" s="15" t="s">
        <v>114</v>
      </c>
      <c r="B70" s="14">
        <v>0</v>
      </c>
      <c r="C70" s="14"/>
      <c r="D70" s="14"/>
      <c r="E70" s="14"/>
      <c r="F70" s="14"/>
    </row>
    <row r="71" spans="1:6">
      <c r="A71" s="15" t="s">
        <v>115</v>
      </c>
      <c r="B71" s="14">
        <v>0</v>
      </c>
      <c r="C71" s="14"/>
      <c r="D71" s="14"/>
      <c r="E71" s="14"/>
      <c r="F71" s="14"/>
    </row>
    <row r="72" spans="1:6">
      <c r="A72" s="15" t="s">
        <v>116</v>
      </c>
      <c r="B72" s="14">
        <v>0</v>
      </c>
      <c r="C72" s="14"/>
      <c r="D72" s="14"/>
      <c r="E72" s="14"/>
      <c r="F72" s="14"/>
    </row>
    <row r="73" spans="1:6">
      <c r="A73" s="15" t="s">
        <v>117</v>
      </c>
      <c r="B73" s="14">
        <v>3607</v>
      </c>
      <c r="C73" s="14"/>
      <c r="D73" s="14"/>
      <c r="E73" s="14"/>
      <c r="F73" s="14"/>
    </row>
    <row r="74" spans="1:6">
      <c r="A74" s="16" t="s">
        <v>37</v>
      </c>
      <c r="B74" s="14">
        <v>0</v>
      </c>
      <c r="C74" s="14"/>
      <c r="D74" s="14"/>
      <c r="E74" s="14"/>
      <c r="F74" s="14"/>
    </row>
    <row r="75" spans="1:6">
      <c r="A75" s="16" t="s">
        <v>27</v>
      </c>
      <c r="B75" s="14">
        <v>0</v>
      </c>
      <c r="C75" s="14"/>
      <c r="D75" s="14"/>
      <c r="E75" s="14"/>
      <c r="F75" s="14"/>
    </row>
    <row r="76" spans="1:6">
      <c r="A76" s="18" t="s">
        <v>118</v>
      </c>
      <c r="B76" s="14">
        <v>3612</v>
      </c>
      <c r="C76" s="14"/>
      <c r="D76" s="14"/>
      <c r="E76" s="14"/>
      <c r="F76" s="14"/>
    </row>
    <row r="77" spans="1:6">
      <c r="A77" s="15" t="s">
        <v>119</v>
      </c>
      <c r="B77" s="14"/>
      <c r="C77" s="14"/>
      <c r="D77" s="14"/>
      <c r="E77" s="14"/>
      <c r="F77" s="14"/>
    </row>
    <row r="78" spans="1:6">
      <c r="A78" s="15" t="s">
        <v>120</v>
      </c>
      <c r="B78" s="14"/>
      <c r="C78" s="14"/>
      <c r="D78" s="14"/>
      <c r="E78" s="14"/>
      <c r="F78" s="14"/>
    </row>
    <row r="79" spans="1:6">
      <c r="A79" s="15" t="s">
        <v>121</v>
      </c>
      <c r="B79" s="14"/>
      <c r="C79" s="14"/>
      <c r="D79" s="14"/>
      <c r="E79" s="14"/>
      <c r="F79" s="14"/>
    </row>
    <row r="80" spans="1:6">
      <c r="A80" s="15" t="s">
        <v>122</v>
      </c>
      <c r="B80" s="14"/>
      <c r="C80" s="14"/>
      <c r="D80" s="14"/>
      <c r="E80" s="14"/>
      <c r="F80" s="14"/>
    </row>
    <row r="81" spans="1:6">
      <c r="A81" s="16" t="s">
        <v>123</v>
      </c>
      <c r="B81" s="14"/>
      <c r="C81" s="14"/>
      <c r="D81" s="14"/>
      <c r="E81" s="14"/>
      <c r="F81" s="14"/>
    </row>
    <row r="82" spans="1:6">
      <c r="A82" s="16" t="s">
        <v>24</v>
      </c>
      <c r="B82" s="14"/>
      <c r="C82" s="14"/>
      <c r="D82" s="14"/>
      <c r="E82" s="14"/>
      <c r="F82" s="14"/>
    </row>
    <row r="83" spans="1:6">
      <c r="A83" s="15" t="s">
        <v>124</v>
      </c>
      <c r="B83" s="14"/>
      <c r="C83" s="14"/>
      <c r="D83" s="14"/>
      <c r="E83" s="14"/>
      <c r="F83" s="14"/>
    </row>
    <row r="84" spans="1:6">
      <c r="A84" s="15" t="s">
        <v>125</v>
      </c>
      <c r="B84" s="14"/>
      <c r="C84" s="14"/>
      <c r="D84" s="14"/>
      <c r="E84" s="14"/>
      <c r="F84" s="14"/>
    </row>
    <row r="85" spans="1:6">
      <c r="A85" s="16" t="s">
        <v>126</v>
      </c>
      <c r="B85" s="14"/>
      <c r="C85" s="14"/>
      <c r="D85" s="14"/>
      <c r="E85" s="14"/>
      <c r="F85" s="14"/>
    </row>
    <row r="86" spans="1:6">
      <c r="A86" s="15" t="s">
        <v>127</v>
      </c>
      <c r="B86" s="14"/>
      <c r="C86" s="14"/>
      <c r="D86" s="14"/>
      <c r="E86" s="14"/>
      <c r="F86" s="14"/>
    </row>
    <row r="87" spans="1:6">
      <c r="A87" s="15" t="s">
        <v>128</v>
      </c>
      <c r="B87" s="14"/>
      <c r="C87" s="14"/>
      <c r="D87" s="14"/>
      <c r="E87" s="14"/>
      <c r="F87" s="14"/>
    </row>
    <row r="88" spans="1:6">
      <c r="A88" s="15" t="s">
        <v>129</v>
      </c>
      <c r="B88" s="14"/>
      <c r="C88" s="14"/>
      <c r="D88" s="14"/>
      <c r="E88" s="14"/>
      <c r="F88" s="14"/>
    </row>
    <row r="89" spans="1:6">
      <c r="A89" s="15" t="s">
        <v>130</v>
      </c>
      <c r="B89" s="14"/>
      <c r="C89" s="14"/>
      <c r="D89" s="14"/>
      <c r="E89" s="14"/>
      <c r="F89" s="14"/>
    </row>
    <row r="90" spans="1:6">
      <c r="A90" s="15" t="s">
        <v>131</v>
      </c>
      <c r="B90" s="14"/>
      <c r="C90" s="14"/>
      <c r="D90" s="14"/>
      <c r="E90" s="14"/>
      <c r="F90" s="14"/>
    </row>
    <row r="91" spans="1:6">
      <c r="A91" s="15" t="s">
        <v>132</v>
      </c>
      <c r="B91" s="14"/>
      <c r="C91" s="14"/>
      <c r="D91" s="14"/>
      <c r="E91" s="14"/>
      <c r="F91" s="14"/>
    </row>
    <row r="92" spans="1:6">
      <c r="A92" s="19" t="s">
        <v>133</v>
      </c>
      <c r="B92" s="14"/>
      <c r="C92" s="14"/>
      <c r="D92" s="14"/>
      <c r="E92" s="14"/>
      <c r="F92" s="14"/>
    </row>
    <row r="93" spans="1:6">
      <c r="A93" s="15" t="s">
        <v>134</v>
      </c>
      <c r="B93" s="14"/>
      <c r="C93" s="14"/>
      <c r="D93" s="14"/>
      <c r="E93" s="14"/>
      <c r="F93" s="14"/>
    </row>
    <row r="94" spans="1:6">
      <c r="A94" s="16" t="s">
        <v>22</v>
      </c>
      <c r="B94" s="14"/>
      <c r="C94" s="14"/>
      <c r="D94" s="14"/>
      <c r="E94" s="14"/>
      <c r="F94" s="14"/>
    </row>
    <row r="95" spans="1:6">
      <c r="A95" s="16" t="s">
        <v>135</v>
      </c>
      <c r="B95" s="14"/>
      <c r="C95" s="14"/>
      <c r="D95" s="14"/>
      <c r="E95" s="14"/>
      <c r="F95" s="14"/>
    </row>
    <row r="96" spans="1:6">
      <c r="A96" s="15" t="s">
        <v>136</v>
      </c>
      <c r="B96" s="14"/>
      <c r="C96" s="14"/>
      <c r="D96" s="14"/>
      <c r="E96" s="14"/>
      <c r="F96" s="14"/>
    </row>
    <row r="97" spans="1:6">
      <c r="A97" s="18" t="s">
        <v>137</v>
      </c>
      <c r="B97" s="14"/>
      <c r="C97" s="14"/>
      <c r="D97" s="14"/>
      <c r="E97" s="14"/>
      <c r="F97" s="14"/>
    </row>
    <row r="98" spans="1:6">
      <c r="A98" s="16" t="s">
        <v>138</v>
      </c>
      <c r="B98" s="14"/>
      <c r="C98" s="14"/>
      <c r="D98" s="14"/>
      <c r="E98" s="14"/>
      <c r="F98" s="14"/>
    </row>
    <row r="99" spans="1:6">
      <c r="A99" s="15" t="s">
        <v>14</v>
      </c>
      <c r="B99" s="14"/>
      <c r="C99" s="14"/>
      <c r="D99" s="14"/>
      <c r="E99" s="14"/>
      <c r="F99" s="14"/>
    </row>
    <row r="100" spans="1:6">
      <c r="A100" s="15" t="s">
        <v>139</v>
      </c>
      <c r="B100" s="14"/>
      <c r="C100" s="14"/>
      <c r="D100" s="14"/>
      <c r="E100" s="14"/>
      <c r="F100" s="14"/>
    </row>
    <row r="101" spans="1:6">
      <c r="A101" s="15" t="s">
        <v>140</v>
      </c>
      <c r="B101" s="14"/>
      <c r="C101" s="14"/>
      <c r="D101" s="14"/>
      <c r="E101" s="14"/>
      <c r="F101" s="14"/>
    </row>
    <row r="102" spans="1:6">
      <c r="A102" s="16" t="s">
        <v>141</v>
      </c>
      <c r="B102" s="14"/>
      <c r="C102" s="14"/>
      <c r="D102" s="14"/>
      <c r="E102" s="14"/>
      <c r="F102" s="14"/>
    </row>
    <row r="103" spans="1:6">
      <c r="A103" s="15" t="s">
        <v>142</v>
      </c>
      <c r="B103" s="14"/>
      <c r="C103" s="14"/>
      <c r="D103" s="14"/>
      <c r="E103" s="14"/>
      <c r="F103" s="14"/>
    </row>
    <row r="104" spans="1:6">
      <c r="A104" s="15" t="s">
        <v>143</v>
      </c>
      <c r="B104" s="14"/>
      <c r="C104" s="14"/>
      <c r="D104" s="14"/>
      <c r="E104" s="14"/>
      <c r="F104" s="14"/>
    </row>
    <row r="105" spans="1:6">
      <c r="A105" s="15" t="s">
        <v>144</v>
      </c>
      <c r="B105" s="14"/>
      <c r="C105" s="14"/>
      <c r="D105" s="14"/>
      <c r="E105" s="14"/>
      <c r="F105" s="14"/>
    </row>
    <row r="106" spans="1:6">
      <c r="A106" s="15" t="s">
        <v>145</v>
      </c>
      <c r="B106" s="14"/>
      <c r="C106" s="14"/>
      <c r="D106" s="14"/>
      <c r="E106" s="14"/>
      <c r="F106" s="14"/>
    </row>
    <row r="107" spans="1:6">
      <c r="A107" s="15" t="s">
        <v>146</v>
      </c>
      <c r="B107" s="14"/>
      <c r="C107" s="14"/>
      <c r="D107" s="14"/>
      <c r="E107" s="14"/>
      <c r="F107" s="14"/>
    </row>
    <row r="108" spans="1:6">
      <c r="A108" s="17" t="s">
        <v>147</v>
      </c>
      <c r="B108" s="14"/>
      <c r="C108" s="14"/>
      <c r="D108" s="14"/>
      <c r="E108" s="14"/>
      <c r="F108" s="14"/>
    </row>
    <row r="109" spans="1:6">
      <c r="A109" s="15" t="s">
        <v>148</v>
      </c>
      <c r="B109" s="14"/>
      <c r="C109" s="14"/>
      <c r="D109" s="14"/>
      <c r="E109" s="14"/>
      <c r="F109" s="14"/>
    </row>
    <row r="110" spans="1:6">
      <c r="A110" s="15" t="s">
        <v>149</v>
      </c>
      <c r="B110" s="14"/>
      <c r="C110" s="14"/>
      <c r="D110" s="14"/>
      <c r="E110" s="14"/>
      <c r="F110" s="14"/>
    </row>
    <row r="111" spans="1:6">
      <c r="A111" s="15" t="s">
        <v>150</v>
      </c>
      <c r="B111" s="14"/>
      <c r="C111" s="14"/>
      <c r="D111" s="14"/>
      <c r="E111" s="14"/>
      <c r="F111" s="14"/>
    </row>
    <row r="112" spans="1:6">
      <c r="A112" s="15" t="s">
        <v>151</v>
      </c>
      <c r="B112" s="14"/>
      <c r="C112" s="14"/>
      <c r="D112" s="14"/>
      <c r="E112" s="14"/>
      <c r="F112" s="14"/>
    </row>
    <row r="113" spans="1:6">
      <c r="A113" s="15" t="s">
        <v>21</v>
      </c>
      <c r="B113" s="14"/>
      <c r="C113" s="14"/>
      <c r="D113" s="14"/>
      <c r="E113" s="14"/>
      <c r="F113" s="14"/>
    </row>
    <row r="114" spans="1:6">
      <c r="A114" s="15" t="s">
        <v>152</v>
      </c>
      <c r="B114" s="14"/>
      <c r="C114" s="14"/>
      <c r="D114" s="14"/>
      <c r="E114" s="14"/>
      <c r="F114" s="14"/>
    </row>
    <row r="115" spans="1:6">
      <c r="A115" s="15" t="s">
        <v>153</v>
      </c>
      <c r="B115" s="14"/>
      <c r="C115" s="14"/>
      <c r="D115" s="14"/>
      <c r="E115" s="14"/>
      <c r="F115" s="14"/>
    </row>
    <row r="116" spans="1:6">
      <c r="A116" s="16" t="s">
        <v>154</v>
      </c>
      <c r="B116" s="14"/>
      <c r="C116" s="14"/>
      <c r="D116" s="14"/>
      <c r="E116" s="14"/>
      <c r="F116" s="14"/>
    </row>
    <row r="117" spans="1:6">
      <c r="A117" s="15" t="s">
        <v>155</v>
      </c>
      <c r="B117" s="14"/>
      <c r="C117" s="14"/>
      <c r="D117" s="14"/>
      <c r="E117" s="14"/>
      <c r="F117" s="14"/>
    </row>
    <row r="118" spans="1:6">
      <c r="A118" s="15" t="s">
        <v>156</v>
      </c>
      <c r="B118" s="14"/>
      <c r="C118" s="14"/>
      <c r="D118" s="14"/>
      <c r="E118" s="14"/>
      <c r="F118" s="14"/>
    </row>
    <row r="119" spans="1:6">
      <c r="A119" s="15" t="s">
        <v>157</v>
      </c>
      <c r="B119" s="14"/>
      <c r="C119" s="14"/>
      <c r="D119" s="14"/>
      <c r="E119" s="14"/>
      <c r="F119" s="14"/>
    </row>
    <row r="120" spans="1:6">
      <c r="A120" s="15" t="s">
        <v>158</v>
      </c>
      <c r="B120" s="14"/>
      <c r="C120" s="14"/>
      <c r="D120" s="14"/>
      <c r="E120" s="14"/>
      <c r="F120" s="14"/>
    </row>
    <row r="121" spans="1:6">
      <c r="A121" s="15" t="s">
        <v>159</v>
      </c>
      <c r="B121" s="14"/>
      <c r="C121" s="14"/>
      <c r="D121" s="14"/>
      <c r="E121" s="14"/>
      <c r="F121" s="14"/>
    </row>
    <row r="122" spans="1:6">
      <c r="A122" s="15" t="s">
        <v>160</v>
      </c>
      <c r="B122" s="14"/>
      <c r="C122" s="14"/>
      <c r="D122" s="14"/>
      <c r="E122" s="14"/>
      <c r="F122" s="14"/>
    </row>
    <row r="123" spans="1:6">
      <c r="A123" s="15" t="s">
        <v>161</v>
      </c>
      <c r="B123" s="14"/>
      <c r="C123" s="14"/>
      <c r="D123" s="14"/>
      <c r="E123" s="14"/>
      <c r="F123" s="14"/>
    </row>
    <row r="124" spans="1:6">
      <c r="A124" s="15" t="s">
        <v>162</v>
      </c>
      <c r="B124" s="14"/>
      <c r="C124" s="14"/>
      <c r="D124" s="14"/>
      <c r="E124" s="14"/>
      <c r="F124" s="14"/>
    </row>
    <row r="125" spans="1:6">
      <c r="A125" s="15" t="s">
        <v>163</v>
      </c>
      <c r="B125" s="14"/>
      <c r="C125" s="14"/>
      <c r="D125" s="14"/>
      <c r="E125" s="14"/>
      <c r="F125" s="14"/>
    </row>
    <row r="126" spans="1:6">
      <c r="A126" s="15" t="s">
        <v>164</v>
      </c>
      <c r="B126" s="14"/>
      <c r="C126" s="14"/>
      <c r="D126" s="14"/>
      <c r="E126" s="14"/>
      <c r="F126" s="14"/>
    </row>
    <row r="127" spans="1:6">
      <c r="A127" s="15" t="s">
        <v>165</v>
      </c>
      <c r="B127" s="14"/>
      <c r="C127" s="14"/>
      <c r="D127" s="14"/>
      <c r="E127" s="14"/>
      <c r="F127" s="14"/>
    </row>
    <row r="128" spans="1:6">
      <c r="A128" s="20" t="s">
        <v>166</v>
      </c>
      <c r="B128" s="14"/>
      <c r="C128" s="14"/>
      <c r="D128" s="14"/>
      <c r="E128" s="14"/>
      <c r="F128" s="14"/>
    </row>
    <row r="129" spans="1:6">
      <c r="A129" s="15" t="s">
        <v>167</v>
      </c>
      <c r="B129" s="14"/>
      <c r="C129" s="14"/>
      <c r="D129" s="14"/>
      <c r="E129" s="14"/>
      <c r="F129" s="14"/>
    </row>
    <row r="130" spans="1:6">
      <c r="A130" s="15" t="s">
        <v>168</v>
      </c>
      <c r="B130" s="14"/>
      <c r="C130" s="14"/>
      <c r="D130" s="14"/>
      <c r="E130" s="14"/>
      <c r="F130" s="14"/>
    </row>
    <row r="131" spans="1:6">
      <c r="A131" s="15" t="s">
        <v>169</v>
      </c>
      <c r="B131" s="14"/>
      <c r="C131" s="14"/>
      <c r="D131" s="14"/>
      <c r="E131" s="14"/>
      <c r="F131" s="14"/>
    </row>
    <row r="132" spans="1:6">
      <c r="A132" s="15" t="s">
        <v>170</v>
      </c>
      <c r="B132" s="14"/>
      <c r="C132" s="14"/>
      <c r="D132" s="14"/>
      <c r="E132" s="14"/>
      <c r="F132" s="14"/>
    </row>
    <row r="133" spans="1:6">
      <c r="A133" s="15" t="s">
        <v>171</v>
      </c>
      <c r="B133" s="14"/>
      <c r="C133" s="14"/>
      <c r="D133" s="14"/>
      <c r="E133" s="14"/>
      <c r="F133" s="14"/>
    </row>
    <row r="134" spans="1:6">
      <c r="A134" s="15" t="s">
        <v>172</v>
      </c>
      <c r="B134" s="14"/>
      <c r="C134" s="14"/>
      <c r="D134" s="14"/>
      <c r="E134" s="14"/>
      <c r="F134" s="14"/>
    </row>
    <row r="135" spans="1:6">
      <c r="A135" s="15" t="s">
        <v>173</v>
      </c>
      <c r="B135" s="14"/>
      <c r="C135" s="14"/>
      <c r="D135" s="14"/>
      <c r="E135" s="14"/>
      <c r="F135" s="14"/>
    </row>
    <row r="136" spans="1:6">
      <c r="A136" s="15" t="s">
        <v>174</v>
      </c>
      <c r="B136" s="14"/>
      <c r="C136" s="14"/>
      <c r="D136" s="14"/>
      <c r="E136" s="14"/>
      <c r="F136" s="14"/>
    </row>
    <row r="137" spans="1:6">
      <c r="A137" s="15" t="s">
        <v>175</v>
      </c>
      <c r="B137" s="14"/>
      <c r="C137" s="14"/>
      <c r="D137" s="14"/>
      <c r="E137" s="14"/>
      <c r="F137" s="14"/>
    </row>
    <row r="138" spans="1:6">
      <c r="A138" s="15" t="s">
        <v>176</v>
      </c>
      <c r="B138" s="14"/>
      <c r="C138" s="14"/>
      <c r="D138" s="14"/>
      <c r="E138" s="14"/>
      <c r="F138" s="14"/>
    </row>
    <row r="139" spans="1:6">
      <c r="A139" s="15" t="s">
        <v>177</v>
      </c>
      <c r="B139" s="14"/>
      <c r="C139" s="14"/>
      <c r="D139" s="14"/>
      <c r="E139" s="14"/>
      <c r="F139" s="14"/>
    </row>
    <row r="140" spans="1:6">
      <c r="A140" s="15" t="s">
        <v>178</v>
      </c>
      <c r="B140" s="14"/>
      <c r="C140" s="14"/>
      <c r="D140" s="14"/>
      <c r="E140" s="14"/>
      <c r="F140" s="14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zhengxq</dc:creator>
  <cp:lastModifiedBy>宋乐茗</cp:lastModifiedBy>
  <cp:lastPrinted>2019-11-20T02:35:16Z</cp:lastPrinted>
  <dcterms:created xsi:type="dcterms:W3CDTF">2019-10-23T01:11:55Z</dcterms:created>
  <dcterms:modified xsi:type="dcterms:W3CDTF">2019-11-20T02:54:15Z</dcterms:modified>
</cp:coreProperties>
</file>