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19395" windowHeight="11595"/>
  </bookViews>
  <sheets>
    <sheet name="补助方案" sheetId="7" r:id="rId1"/>
    <sheet name="明细" sheetId="4" r:id="rId2"/>
    <sheet name="Sheet1" sheetId="6" r:id="rId3"/>
  </sheets>
  <definedNames>
    <definedName name="_xlnm.Print_Titles" localSheetId="0">补助方案!$4:$4</definedName>
  </definedNames>
  <calcPr calcId="124519"/>
</workbook>
</file>

<file path=xl/calcChain.xml><?xml version="1.0" encoding="utf-8"?>
<calcChain xmlns="http://schemas.openxmlformats.org/spreadsheetml/2006/main">
  <c r="G17" i="7"/>
  <c r="K95"/>
  <c r="I41"/>
  <c r="C95" l="1"/>
  <c r="D95"/>
  <c r="E95"/>
  <c r="F73" l="1"/>
  <c r="G73" s="1"/>
  <c r="I73" s="1"/>
  <c r="D93" i="4" l="1"/>
  <c r="E93"/>
  <c r="F93"/>
  <c r="G93"/>
  <c r="H93"/>
  <c r="C93"/>
  <c r="F52" i="7"/>
  <c r="G52" s="1"/>
  <c r="I52" s="1"/>
  <c r="F89"/>
  <c r="G89" s="1"/>
  <c r="I89" s="1"/>
  <c r="F40"/>
  <c r="G40" s="1"/>
  <c r="I40" s="1"/>
  <c r="F53"/>
  <c r="G53" s="1"/>
  <c r="I53" s="1"/>
  <c r="F39"/>
  <c r="G39" s="1"/>
  <c r="I39" s="1"/>
  <c r="F42"/>
  <c r="G42" s="1"/>
  <c r="I42" s="1"/>
  <c r="F38"/>
  <c r="G38" s="1"/>
  <c r="I38" s="1"/>
  <c r="F43"/>
  <c r="G43" s="1"/>
  <c r="I43" s="1"/>
  <c r="F50"/>
  <c r="G50" s="1"/>
  <c r="I50" s="1"/>
  <c r="F36"/>
  <c r="G36" s="1"/>
  <c r="I36" s="1"/>
  <c r="F34"/>
  <c r="G34" s="1"/>
  <c r="I34" s="1"/>
  <c r="F88"/>
  <c r="G88" s="1"/>
  <c r="I88" s="1"/>
  <c r="F33"/>
  <c r="G33" s="1"/>
  <c r="I33" s="1"/>
  <c r="F48"/>
  <c r="G48" s="1"/>
  <c r="I48" s="1"/>
  <c r="F55"/>
  <c r="G55" s="1"/>
  <c r="I55" s="1"/>
  <c r="F35"/>
  <c r="G35" s="1"/>
  <c r="I35" s="1"/>
  <c r="F47"/>
  <c r="G47" s="1"/>
  <c r="I47" s="1"/>
  <c r="F46"/>
  <c r="G46" s="1"/>
  <c r="I46" s="1"/>
  <c r="F44"/>
  <c r="G44" s="1"/>
  <c r="I44" s="1"/>
  <c r="F56"/>
  <c r="G56" s="1"/>
  <c r="I56" s="1"/>
  <c r="F49"/>
  <c r="G49" s="1"/>
  <c r="I49" s="1"/>
  <c r="F68"/>
  <c r="G68" s="1"/>
  <c r="I68" s="1"/>
  <c r="F45"/>
  <c r="G45" s="1"/>
  <c r="I45" s="1"/>
  <c r="F27"/>
  <c r="G27" s="1"/>
  <c r="I27" s="1"/>
  <c r="F57"/>
  <c r="G57" s="1"/>
  <c r="I57" s="1"/>
  <c r="F32"/>
  <c r="G32" s="1"/>
  <c r="I32" s="1"/>
  <c r="F37"/>
  <c r="G37" s="1"/>
  <c r="I37" s="1"/>
  <c r="F87"/>
  <c r="G87" s="1"/>
  <c r="I87" s="1"/>
  <c r="F93"/>
  <c r="G93" s="1"/>
  <c r="I93" s="1"/>
  <c r="F60"/>
  <c r="G60" s="1"/>
  <c r="I60" s="1"/>
  <c r="F71"/>
  <c r="G71" s="1"/>
  <c r="I71" s="1"/>
  <c r="F70"/>
  <c r="G70" s="1"/>
  <c r="I70" s="1"/>
  <c r="F69"/>
  <c r="G69" s="1"/>
  <c r="I69" s="1"/>
  <c r="F29"/>
  <c r="G29" s="1"/>
  <c r="I29" s="1"/>
  <c r="F26"/>
  <c r="G26" s="1"/>
  <c r="I26" s="1"/>
  <c r="F28"/>
  <c r="G28" s="1"/>
  <c r="I28" s="1"/>
  <c r="F30"/>
  <c r="G30" s="1"/>
  <c r="I30" s="1"/>
  <c r="F20"/>
  <c r="G20" s="1"/>
  <c r="I20" s="1"/>
  <c r="F22"/>
  <c r="G22" s="1"/>
  <c r="I22" s="1"/>
  <c r="F21"/>
  <c r="G21" s="1"/>
  <c r="I21" s="1"/>
  <c r="F92"/>
  <c r="G92" s="1"/>
  <c r="I92" s="1"/>
  <c r="F31"/>
  <c r="G31" s="1"/>
  <c r="I31" s="1"/>
  <c r="F23"/>
  <c r="G23" s="1"/>
  <c r="I23" s="1"/>
  <c r="F24"/>
  <c r="G24" s="1"/>
  <c r="I24" s="1"/>
  <c r="F17"/>
  <c r="F82"/>
  <c r="G82" s="1"/>
  <c r="I82" s="1"/>
  <c r="F84"/>
  <c r="G84" s="1"/>
  <c r="I84" s="1"/>
  <c r="F83"/>
  <c r="G83" s="1"/>
  <c r="I83" s="1"/>
  <c r="F81"/>
  <c r="G81" s="1"/>
  <c r="I81" s="1"/>
  <c r="F76"/>
  <c r="G76" s="1"/>
  <c r="I76" s="1"/>
  <c r="F78"/>
  <c r="G78" s="1"/>
  <c r="I78" s="1"/>
  <c r="F79"/>
  <c r="G79" s="1"/>
  <c r="I79" s="1"/>
  <c r="F80"/>
  <c r="G80" s="1"/>
  <c r="I80" s="1"/>
  <c r="F77"/>
  <c r="G77" s="1"/>
  <c r="I77" s="1"/>
  <c r="F75"/>
  <c r="G75" s="1"/>
  <c r="I75" s="1"/>
  <c r="F74"/>
  <c r="G74" s="1"/>
  <c r="I74" s="1"/>
  <c r="F91"/>
  <c r="G91" s="1"/>
  <c r="I91" s="1"/>
  <c r="F62"/>
  <c r="G62" s="1"/>
  <c r="I62" s="1"/>
  <c r="F85"/>
  <c r="G85" s="1"/>
  <c r="I85" s="1"/>
  <c r="F65"/>
  <c r="G65" s="1"/>
  <c r="I65" s="1"/>
  <c r="F63"/>
  <c r="G63" s="1"/>
  <c r="I63" s="1"/>
  <c r="F66"/>
  <c r="G66" s="1"/>
  <c r="I66" s="1"/>
  <c r="F64"/>
  <c r="G64" s="1"/>
  <c r="I64" s="1"/>
  <c r="F72"/>
  <c r="G72" s="1"/>
  <c r="I72" s="1"/>
  <c r="F67"/>
  <c r="G67" s="1"/>
  <c r="I67" s="1"/>
  <c r="F90"/>
  <c r="G90" s="1"/>
  <c r="I90" s="1"/>
  <c r="F86"/>
  <c r="G86" s="1"/>
  <c r="I86" s="1"/>
  <c r="F54"/>
  <c r="G54" s="1"/>
  <c r="I54" s="1"/>
  <c r="F58"/>
  <c r="G58" s="1"/>
  <c r="I58" s="1"/>
  <c r="F61"/>
  <c r="G61" s="1"/>
  <c r="I61" s="1"/>
  <c r="F59"/>
  <c r="G59" s="1"/>
  <c r="I59" s="1"/>
  <c r="F94"/>
  <c r="G94" s="1"/>
  <c r="I94" s="1"/>
  <c r="F25"/>
  <c r="G25" s="1"/>
  <c r="I25" s="1"/>
  <c r="F14"/>
  <c r="G14" s="1"/>
  <c r="I14" s="1"/>
  <c r="F16"/>
  <c r="G16" s="1"/>
  <c r="I16" s="1"/>
  <c r="F15"/>
  <c r="G15" s="1"/>
  <c r="I15" s="1"/>
  <c r="F10"/>
  <c r="G10" s="1"/>
  <c r="I10" s="1"/>
  <c r="F5"/>
  <c r="F8"/>
  <c r="G8" s="1"/>
  <c r="I8" s="1"/>
  <c r="F9"/>
  <c r="G9" s="1"/>
  <c r="I9" s="1"/>
  <c r="F13"/>
  <c r="G13" s="1"/>
  <c r="I13" s="1"/>
  <c r="F18"/>
  <c r="G18" s="1"/>
  <c r="I18" s="1"/>
  <c r="F7"/>
  <c r="G7" s="1"/>
  <c r="I7" s="1"/>
  <c r="F12"/>
  <c r="G12" s="1"/>
  <c r="I12" s="1"/>
  <c r="F11"/>
  <c r="G11" s="1"/>
  <c r="I11" s="1"/>
  <c r="F6"/>
  <c r="G6" s="1"/>
  <c r="I6" s="1"/>
  <c r="F19"/>
  <c r="G19" s="1"/>
  <c r="I19" s="1"/>
  <c r="F51"/>
  <c r="F4" i="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3"/>
  <c r="G5" i="7" l="1"/>
  <c r="I5" s="1"/>
  <c r="F95"/>
  <c r="G51"/>
  <c r="I51" s="1"/>
  <c r="J95" l="1"/>
  <c r="G95"/>
  <c r="I95" s="1"/>
</calcChain>
</file>

<file path=xl/sharedStrings.xml><?xml version="1.0" encoding="utf-8"?>
<sst xmlns="http://schemas.openxmlformats.org/spreadsheetml/2006/main" count="352" uniqueCount="196">
  <si>
    <t>金洪清</t>
  </si>
  <si>
    <t>梅修林</t>
  </si>
  <si>
    <t>林荣尧</t>
  </si>
  <si>
    <t>张华建</t>
  </si>
  <si>
    <t>吴云旺</t>
  </si>
  <si>
    <t>薛剑林</t>
  </si>
  <si>
    <t>周金才</t>
  </si>
  <si>
    <t>黄德安</t>
  </si>
  <si>
    <t>谢文坚</t>
  </si>
  <si>
    <t>蔡公杰</t>
  </si>
  <si>
    <t>俞智勇</t>
  </si>
  <si>
    <t>陈子强</t>
  </si>
  <si>
    <t>钱硌蓟</t>
  </si>
  <si>
    <t>薛建民</t>
  </si>
  <si>
    <t>周寿铭</t>
  </si>
  <si>
    <t>邵秀琴</t>
  </si>
  <si>
    <t>赵秀媚</t>
  </si>
  <si>
    <t>序号</t>
    <phoneticPr fontId="1" type="noConversion"/>
  </si>
  <si>
    <t>学校</t>
    <phoneticPr fontId="1" type="noConversion"/>
  </si>
  <si>
    <t>教室灯</t>
    <phoneticPr fontId="1" type="noConversion"/>
  </si>
  <si>
    <t>黑板灯</t>
    <phoneticPr fontId="1" type="noConversion"/>
  </si>
  <si>
    <t>施工队</t>
    <phoneticPr fontId="1" type="noConversion"/>
  </si>
  <si>
    <t>方案确认</t>
    <phoneticPr fontId="1" type="noConversion"/>
  </si>
  <si>
    <t>联系人</t>
    <phoneticPr fontId="1" type="noConversion"/>
  </si>
  <si>
    <t>备注</t>
    <phoneticPr fontId="1" type="noConversion"/>
  </si>
  <si>
    <t>乐清市虹桥镇第六中学</t>
    <phoneticPr fontId="1" type="noConversion"/>
  </si>
  <si>
    <t>应小全1</t>
    <phoneticPr fontId="1" type="noConversion"/>
  </si>
  <si>
    <t>清江镇上埠头小学</t>
    <phoneticPr fontId="1" type="noConversion"/>
  </si>
  <si>
    <t>翁主任</t>
    <phoneticPr fontId="1" type="noConversion"/>
  </si>
  <si>
    <t>乐清市虹桥镇实验中学</t>
    <phoneticPr fontId="1" type="noConversion"/>
  </si>
  <si>
    <t>应小全2</t>
    <phoneticPr fontId="1" type="noConversion"/>
  </si>
  <si>
    <t>乐清市虹桥镇第七中学</t>
    <phoneticPr fontId="1" type="noConversion"/>
  </si>
  <si>
    <t>校长</t>
    <phoneticPr fontId="1" type="noConversion"/>
  </si>
  <si>
    <t>乐清市虹桥镇第一小学</t>
    <phoneticPr fontId="1" type="noConversion"/>
  </si>
  <si>
    <t>乐清市虹桥镇第五小学</t>
    <phoneticPr fontId="1" type="noConversion"/>
  </si>
  <si>
    <t>乐清市芙蓉镇中学</t>
    <phoneticPr fontId="1" type="noConversion"/>
  </si>
  <si>
    <t>乐清市虹桥镇第七小学</t>
    <phoneticPr fontId="1" type="noConversion"/>
  </si>
  <si>
    <t>卓老师</t>
    <phoneticPr fontId="1" type="noConversion"/>
  </si>
  <si>
    <t>乐清市虹桥镇第一中学</t>
    <phoneticPr fontId="1" type="noConversion"/>
  </si>
  <si>
    <t>乐清市清江镇中学</t>
    <phoneticPr fontId="1" type="noConversion"/>
  </si>
  <si>
    <t>应小全3</t>
    <phoneticPr fontId="1" type="noConversion"/>
  </si>
  <si>
    <t>乐清市南塘镇小学</t>
    <phoneticPr fontId="1" type="noConversion"/>
  </si>
  <si>
    <t>乐清市芙蓉中学</t>
    <phoneticPr fontId="1" type="noConversion"/>
  </si>
  <si>
    <t>乐清市芙蓉镇第二小学中心校区</t>
    <phoneticPr fontId="1" type="noConversion"/>
  </si>
  <si>
    <t>乐清市淡溪镇第一小学</t>
    <phoneticPr fontId="1" type="noConversion"/>
  </si>
  <si>
    <t>应小全</t>
    <phoneticPr fontId="1" type="noConversion"/>
  </si>
  <si>
    <t>乐清市南岳镇中学</t>
    <phoneticPr fontId="1" type="noConversion"/>
  </si>
  <si>
    <t>乐清市大荆镇镇安学校</t>
    <phoneticPr fontId="1" type="noConversion"/>
  </si>
  <si>
    <t>外协</t>
    <phoneticPr fontId="1" type="noConversion"/>
  </si>
  <si>
    <t>乐清市大荆镇雁东学校</t>
    <phoneticPr fontId="1" type="noConversion"/>
  </si>
  <si>
    <t>乐清市龙西乡龙西学校</t>
    <phoneticPr fontId="1" type="noConversion"/>
  </si>
  <si>
    <t>乐清市大荆镇第三小学</t>
    <phoneticPr fontId="1" type="noConversion"/>
  </si>
  <si>
    <t>乐清市雁荡山旅游学校</t>
    <phoneticPr fontId="1" type="noConversion"/>
  </si>
  <si>
    <t>乐清市雁荡镇第一中学</t>
    <phoneticPr fontId="1" type="noConversion"/>
  </si>
  <si>
    <t>乐清市雁荡镇第一小学</t>
    <phoneticPr fontId="1" type="noConversion"/>
  </si>
  <si>
    <t>乐清市雁荡镇第二小学</t>
    <phoneticPr fontId="1" type="noConversion"/>
  </si>
  <si>
    <t>乐清市柳市镇第五中学</t>
    <phoneticPr fontId="1" type="noConversion"/>
  </si>
  <si>
    <t>乐清市柳市镇第一中学</t>
    <phoneticPr fontId="1" type="noConversion"/>
  </si>
  <si>
    <t>乐清市柳市镇第四中学</t>
    <phoneticPr fontId="1" type="noConversion"/>
  </si>
  <si>
    <t>乐清市柳市镇第三中学</t>
    <phoneticPr fontId="1" type="noConversion"/>
  </si>
  <si>
    <t>乐清市柳市镇第十一小学</t>
    <phoneticPr fontId="1" type="noConversion"/>
  </si>
  <si>
    <t>乐清市柳市镇第四小学（中心校区）</t>
    <phoneticPr fontId="1" type="noConversion"/>
  </si>
  <si>
    <t>乐清市柳市镇第六小学</t>
    <phoneticPr fontId="1" type="noConversion"/>
  </si>
  <si>
    <t>乐清市柳市镇第八小学</t>
    <phoneticPr fontId="1" type="noConversion"/>
  </si>
  <si>
    <t>乐清市柳市镇第十七小学</t>
    <phoneticPr fontId="1" type="noConversion"/>
  </si>
  <si>
    <t>乐清市柳市镇第六中学</t>
    <phoneticPr fontId="1" type="noConversion"/>
  </si>
  <si>
    <t>乐清市柳市镇第五小学</t>
    <phoneticPr fontId="1" type="noConversion"/>
  </si>
  <si>
    <t>乐清市柳市镇第十五小学</t>
    <phoneticPr fontId="1" type="noConversion"/>
  </si>
  <si>
    <t>乐清市柳市镇第十四小学</t>
    <phoneticPr fontId="1" type="noConversion"/>
  </si>
  <si>
    <t>乐清市北白象镇万家学校</t>
    <phoneticPr fontId="1" type="noConversion"/>
  </si>
  <si>
    <t>乐清市北白象镇茗西学校</t>
    <phoneticPr fontId="1" type="noConversion"/>
  </si>
  <si>
    <t>乐清市北白象镇茗屿中学</t>
    <phoneticPr fontId="1" type="noConversion"/>
  </si>
  <si>
    <t>乐清市北白象镇三山中学</t>
    <phoneticPr fontId="1" type="noConversion"/>
  </si>
  <si>
    <t>乐清市北白象镇第五小学</t>
    <phoneticPr fontId="1" type="noConversion"/>
  </si>
  <si>
    <t>乐清市北白象镇第七小学</t>
    <phoneticPr fontId="1" type="noConversion"/>
  </si>
  <si>
    <t>乐清市北白象镇第六小学</t>
    <phoneticPr fontId="1" type="noConversion"/>
  </si>
  <si>
    <t>乐清市北白象镇第四小学</t>
    <phoneticPr fontId="1" type="noConversion"/>
  </si>
  <si>
    <t>乐清市北白象镇第三小学</t>
    <phoneticPr fontId="1" type="noConversion"/>
  </si>
  <si>
    <t>乐清市白象中学</t>
    <phoneticPr fontId="1" type="noConversion"/>
  </si>
  <si>
    <t>乐清市城南一小龙凤桥校区</t>
    <phoneticPr fontId="1" type="noConversion"/>
  </si>
  <si>
    <t>乐清市磐石镇中学</t>
    <phoneticPr fontId="1" type="noConversion"/>
  </si>
  <si>
    <t>乐清市翁垟第四小学</t>
    <phoneticPr fontId="1" type="noConversion"/>
  </si>
  <si>
    <t>乐清市翁垟第二小学</t>
    <phoneticPr fontId="1" type="noConversion"/>
  </si>
  <si>
    <t>乐清市翁垟第五小学</t>
    <phoneticPr fontId="1" type="noConversion"/>
  </si>
  <si>
    <t>乐清市翁垟第三小学</t>
    <phoneticPr fontId="1" type="noConversion"/>
  </si>
  <si>
    <t>乐清市翁垟第三中学</t>
    <phoneticPr fontId="1" type="noConversion"/>
  </si>
  <si>
    <t>乐清市白石小学</t>
    <phoneticPr fontId="1" type="noConversion"/>
  </si>
  <si>
    <t>乐清市柳市中学</t>
    <phoneticPr fontId="1" type="noConversion"/>
  </si>
  <si>
    <t>浙江省乐清中学</t>
    <phoneticPr fontId="1" type="noConversion"/>
  </si>
  <si>
    <t>乐清市乐成第一小学</t>
    <phoneticPr fontId="1" type="noConversion"/>
  </si>
  <si>
    <t>乐清市特殊教育学校</t>
    <phoneticPr fontId="1" type="noConversion"/>
  </si>
  <si>
    <t>乐清市城东第二小学</t>
    <phoneticPr fontId="1" type="noConversion"/>
  </si>
  <si>
    <t>乐清市虹桥镇第二小学</t>
    <phoneticPr fontId="1" type="noConversion"/>
  </si>
  <si>
    <t>乐清市芙蓉镇筋竹小学</t>
    <phoneticPr fontId="1" type="noConversion"/>
  </si>
  <si>
    <t>乐清市芙蓉镇雁湖希望小学</t>
    <phoneticPr fontId="1" type="noConversion"/>
  </si>
  <si>
    <t>乐清市蒲岐镇第三小学</t>
    <phoneticPr fontId="1" type="noConversion"/>
  </si>
  <si>
    <t>乐清市蒲岐镇第二小学</t>
    <phoneticPr fontId="1" type="noConversion"/>
  </si>
  <si>
    <t>陈瑛</t>
    <phoneticPr fontId="1" type="noConversion"/>
  </si>
  <si>
    <t>乐清市蒲岐镇第一小学</t>
    <phoneticPr fontId="1" type="noConversion"/>
  </si>
  <si>
    <t>乐清市淡溪镇中学</t>
    <phoneticPr fontId="1" type="noConversion"/>
  </si>
  <si>
    <t>乐清市淡溪镇第二小学</t>
    <phoneticPr fontId="1" type="noConversion"/>
  </si>
  <si>
    <t>乐清市石帆第一小学</t>
    <phoneticPr fontId="1" type="noConversion"/>
  </si>
  <si>
    <t>湖雾镇中学</t>
    <phoneticPr fontId="1" type="noConversion"/>
  </si>
  <si>
    <t>乐清市城东第二中学</t>
    <phoneticPr fontId="1" type="noConversion"/>
  </si>
  <si>
    <t>乐清市雁荡镇第五小学</t>
  </si>
  <si>
    <t>乐清市职业中等专业学校</t>
    <phoneticPr fontId="1" type="noConversion"/>
  </si>
  <si>
    <t>乐清市业余体育学校</t>
    <phoneticPr fontId="1" type="noConversion"/>
  </si>
  <si>
    <t>乐清市第二中学</t>
    <phoneticPr fontId="1" type="noConversion"/>
  </si>
  <si>
    <t>乐清市建设路小学</t>
    <phoneticPr fontId="1" type="noConversion"/>
  </si>
  <si>
    <t>乐清市城东第一中学</t>
    <phoneticPr fontId="1" type="noConversion"/>
  </si>
  <si>
    <t>乐清市实验小学</t>
    <phoneticPr fontId="1" type="noConversion"/>
  </si>
  <si>
    <t>乐清市城南第一中学</t>
    <phoneticPr fontId="1" type="noConversion"/>
  </si>
  <si>
    <t>乐清市虹桥中学</t>
    <phoneticPr fontId="1" type="noConversion"/>
  </si>
  <si>
    <t>乐清市清江镇清北学校</t>
    <phoneticPr fontId="1" type="noConversion"/>
  </si>
  <si>
    <t>乐清市东方少艺校</t>
    <phoneticPr fontId="6" type="noConversion"/>
  </si>
  <si>
    <t>乐清市新阳光学校</t>
    <phoneticPr fontId="6" type="noConversion"/>
  </si>
  <si>
    <t>乐清市大荆镇第一中学</t>
    <phoneticPr fontId="1" type="noConversion"/>
  </si>
  <si>
    <t>乐清市大荆镇第六小学</t>
    <phoneticPr fontId="1" type="noConversion"/>
  </si>
  <si>
    <t>乐清市大荆镇第一小学</t>
    <phoneticPr fontId="1" type="noConversion"/>
  </si>
  <si>
    <t>合计</t>
    <phoneticPr fontId="1" type="noConversion"/>
  </si>
  <si>
    <t>合计</t>
    <phoneticPr fontId="1" type="noConversion"/>
  </si>
  <si>
    <t>教室数量</t>
    <phoneticPr fontId="1" type="noConversion"/>
  </si>
  <si>
    <t>联系方式</t>
    <phoneticPr fontId="1" type="noConversion"/>
  </si>
  <si>
    <t>13968732899</t>
  </si>
  <si>
    <t>13757776596</t>
  </si>
  <si>
    <t>周金才</t>
    <phoneticPr fontId="1" type="noConversion"/>
  </si>
  <si>
    <t>黄顺者</t>
    <phoneticPr fontId="1" type="noConversion"/>
  </si>
  <si>
    <t>13958701691</t>
    <phoneticPr fontId="1" type="noConversion"/>
  </si>
  <si>
    <t>13968704111</t>
    <phoneticPr fontId="1" type="noConversion"/>
  </si>
  <si>
    <t>周老师</t>
    <phoneticPr fontId="1" type="noConversion"/>
  </si>
  <si>
    <t>13777724818</t>
    <phoneticPr fontId="1" type="noConversion"/>
  </si>
  <si>
    <t>叶桂香</t>
    <phoneticPr fontId="1" type="noConversion"/>
  </si>
  <si>
    <t>13736399801</t>
    <phoneticPr fontId="1" type="noConversion"/>
  </si>
  <si>
    <t>余益平</t>
  </si>
  <si>
    <t>13587752568</t>
  </si>
  <si>
    <t>金冠宇</t>
  </si>
  <si>
    <t>13506559201</t>
  </si>
  <si>
    <t>施崇芳</t>
    <phoneticPr fontId="1" type="noConversion"/>
  </si>
  <si>
    <t>叶旭东</t>
    <phoneticPr fontId="1" type="noConversion"/>
  </si>
  <si>
    <t>张进班</t>
  </si>
  <si>
    <t>郑晓锋</t>
  </si>
  <si>
    <t>13587788760</t>
  </si>
  <si>
    <t>王老师</t>
    <phoneticPr fontId="1" type="noConversion"/>
  </si>
  <si>
    <t>徐钰</t>
    <phoneticPr fontId="1" type="noConversion"/>
  </si>
  <si>
    <t>15757791999</t>
  </si>
  <si>
    <t>章慰望</t>
  </si>
  <si>
    <t>王小峰</t>
  </si>
  <si>
    <t>13706600086</t>
  </si>
  <si>
    <t>徐利华</t>
  </si>
  <si>
    <t>13957770539</t>
  </si>
  <si>
    <t>黄国杰</t>
  </si>
  <si>
    <t>13868325273</t>
  </si>
  <si>
    <t>已联系</t>
  </si>
  <si>
    <t>已联系</t>
    <phoneticPr fontId="1" type="noConversion"/>
  </si>
  <si>
    <t>最好明天，后天开运动会</t>
    <phoneticPr fontId="1" type="noConversion"/>
  </si>
  <si>
    <t>已联系，最好后天</t>
    <phoneticPr fontId="1" type="noConversion"/>
  </si>
  <si>
    <t>8个教室有吊顶，8*300 已联系</t>
    <phoneticPr fontId="1" type="noConversion"/>
  </si>
  <si>
    <t>明天早上领导视察。下午，或后天过去</t>
    <phoneticPr fontId="1" type="noConversion"/>
  </si>
  <si>
    <t>最好后天过去</t>
    <phoneticPr fontId="1" type="noConversion"/>
  </si>
  <si>
    <t>一排教室灯无法点亮，已联系</t>
    <phoneticPr fontId="1" type="noConversion"/>
  </si>
  <si>
    <t>明天下午或后天</t>
    <phoneticPr fontId="1" type="noConversion"/>
  </si>
  <si>
    <t>10几个功能教室600*600未改，已联系</t>
    <phoneticPr fontId="1" type="noConversion"/>
  </si>
  <si>
    <t>最好明天下午，后天不在学校</t>
    <phoneticPr fontId="1" type="noConversion"/>
  </si>
  <si>
    <t>4个教室有吊顶，4*300。电话未接听</t>
    <phoneticPr fontId="1" type="noConversion"/>
  </si>
  <si>
    <t>乐清市芙蓉镇第二小学</t>
    <phoneticPr fontId="1" type="noConversion"/>
  </si>
  <si>
    <t>乐清市蒲岐镇娄岙小学</t>
    <phoneticPr fontId="1" type="noConversion"/>
  </si>
  <si>
    <t>乐清市湖雾镇中学</t>
    <phoneticPr fontId="1" type="noConversion"/>
  </si>
  <si>
    <t>乐清市黄华实验学校</t>
    <phoneticPr fontId="1" type="noConversion"/>
  </si>
  <si>
    <t>吊顶施工教室数</t>
    <phoneticPr fontId="1" type="noConversion"/>
  </si>
  <si>
    <t>乐清市北白象镇第七小学白鹭屿校区</t>
    <phoneticPr fontId="1" type="noConversion"/>
  </si>
  <si>
    <t>乐清市北白象镇第七小学高岙校区</t>
    <phoneticPr fontId="1" type="noConversion"/>
  </si>
  <si>
    <t>乐清市柳市镇第四小学陈薛尚校区</t>
    <phoneticPr fontId="1" type="noConversion"/>
  </si>
  <si>
    <t>乐清市蒲岐镇中学</t>
    <phoneticPr fontId="1" type="noConversion"/>
  </si>
  <si>
    <t>验收完成</t>
    <phoneticPr fontId="1" type="noConversion"/>
  </si>
  <si>
    <t>乐清教室灯项目施工汇总</t>
    <phoneticPr fontId="1" type="noConversion"/>
  </si>
  <si>
    <t>序号</t>
    <phoneticPr fontId="1" type="noConversion"/>
  </si>
  <si>
    <t>教室数</t>
    <phoneticPr fontId="1" type="noConversion"/>
  </si>
  <si>
    <t>灯具总数</t>
    <phoneticPr fontId="1" type="noConversion"/>
  </si>
  <si>
    <t>总金额</t>
    <phoneticPr fontId="1" type="noConversion"/>
  </si>
  <si>
    <t>乐清市蒲岐镇第一小学娄岙校区</t>
    <phoneticPr fontId="1" type="noConversion"/>
  </si>
  <si>
    <t>乐清市清江镇第一小学上埠头小学</t>
    <phoneticPr fontId="1" type="noConversion"/>
  </si>
  <si>
    <t>乐清市柳市镇黄华实验学校</t>
    <phoneticPr fontId="1" type="noConversion"/>
  </si>
  <si>
    <t>学校名称</t>
    <phoneticPr fontId="1" type="noConversion"/>
  </si>
  <si>
    <t>市财政应补助金额</t>
    <phoneticPr fontId="1" type="noConversion"/>
  </si>
  <si>
    <t>柳市镇财政项目性资金补助金额</t>
    <phoneticPr fontId="1" type="noConversion"/>
  </si>
  <si>
    <t>乐清市柳市镇第四小学</t>
    <phoneticPr fontId="1" type="noConversion"/>
  </si>
  <si>
    <t>乐清市石帆第一中学</t>
    <phoneticPr fontId="1" type="noConversion"/>
  </si>
  <si>
    <t>乐清市虹桥镇第三小学</t>
    <phoneticPr fontId="1" type="noConversion"/>
  </si>
  <si>
    <t>乐清市城南中学</t>
    <phoneticPr fontId="1" type="noConversion"/>
  </si>
  <si>
    <t>市财政实际    补助金额</t>
    <phoneticPr fontId="1" type="noConversion"/>
  </si>
  <si>
    <t>项目性资金已补助金额</t>
    <phoneticPr fontId="1" type="noConversion"/>
  </si>
  <si>
    <t>柳市镇财政  实际补助     金额</t>
    <phoneticPr fontId="1" type="noConversion"/>
  </si>
  <si>
    <t>附件</t>
    <phoneticPr fontId="1" type="noConversion"/>
  </si>
  <si>
    <t>单位：元</t>
    <phoneticPr fontId="1" type="noConversion"/>
  </si>
  <si>
    <t>2020年乐清市中小学教室灯光改造项目经费补助方案</t>
    <phoneticPr fontId="1" type="noConversion"/>
  </si>
  <si>
    <t xml:space="preserve">        合    计：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</si>
</sst>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4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8" fillId="2" borderId="1" xfId="0" applyFont="1" applyFill="1" applyBorder="1" applyAlignment="1">
      <alignment horizontal="right" vertical="center"/>
    </xf>
    <xf numFmtId="0" fontId="0" fillId="2" borderId="1" xfId="0" quotePrefix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8" fillId="2" borderId="1" xfId="0" applyFont="1" applyFill="1" applyBorder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center" vertical="top"/>
    </xf>
    <xf numFmtId="0" fontId="9" fillId="0" borderId="0" xfId="0" applyFont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>
      <pane ySplit="4" topLeftCell="A107" activePane="bottomLeft" state="frozen"/>
      <selection pane="bottomLeft" activeCell="N5" sqref="N5"/>
    </sheetView>
  </sheetViews>
  <sheetFormatPr defaultRowHeight="13.5"/>
  <cols>
    <col min="1" max="1" width="5.875" style="7" customWidth="1"/>
    <col min="2" max="2" width="33.875" style="9" bestFit="1" customWidth="1"/>
    <col min="3" max="7" width="9.375" customWidth="1"/>
    <col min="8" max="9" width="11.625" customWidth="1"/>
    <col min="10" max="10" width="12.75" customWidth="1"/>
    <col min="11" max="11" width="12.625" customWidth="1"/>
  </cols>
  <sheetData>
    <row r="1" spans="1:11" ht="15" customHeight="1">
      <c r="A1" s="7" t="s">
        <v>192</v>
      </c>
    </row>
    <row r="2" spans="1:11" ht="24.75" customHeight="1">
      <c r="A2" s="59" t="s">
        <v>194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8" customHeight="1">
      <c r="H3" s="58" t="s">
        <v>193</v>
      </c>
      <c r="I3" s="58"/>
      <c r="J3" s="58"/>
      <c r="K3" s="58"/>
    </row>
    <row r="4" spans="1:11" ht="40.5">
      <c r="A4" s="49" t="s">
        <v>175</v>
      </c>
      <c r="B4" s="49" t="s">
        <v>182</v>
      </c>
      <c r="C4" s="49" t="s">
        <v>176</v>
      </c>
      <c r="D4" s="49" t="s">
        <v>177</v>
      </c>
      <c r="E4" s="50" t="s">
        <v>168</v>
      </c>
      <c r="F4" s="49" t="s">
        <v>178</v>
      </c>
      <c r="G4" s="14" t="s">
        <v>183</v>
      </c>
      <c r="H4" s="14" t="s">
        <v>190</v>
      </c>
      <c r="I4" s="14" t="s">
        <v>189</v>
      </c>
      <c r="J4" s="14" t="s">
        <v>184</v>
      </c>
      <c r="K4" s="14" t="s">
        <v>191</v>
      </c>
    </row>
    <row r="5" spans="1:11" s="10" customFormat="1" ht="15" customHeight="1">
      <c r="A5" s="26">
        <v>1</v>
      </c>
      <c r="B5" s="51" t="s">
        <v>185</v>
      </c>
      <c r="C5" s="51">
        <v>13</v>
      </c>
      <c r="D5" s="51">
        <v>156</v>
      </c>
      <c r="E5" s="51"/>
      <c r="F5" s="51">
        <f t="shared" ref="F5:F51" si="0">D5*270+E5*300</f>
        <v>42120</v>
      </c>
      <c r="G5" s="51">
        <f>F5*0.5</f>
        <v>21060</v>
      </c>
      <c r="H5" s="51">
        <v>21060</v>
      </c>
      <c r="I5" s="51">
        <f t="shared" ref="I5:I16" si="1">G5-H5</f>
        <v>0</v>
      </c>
      <c r="J5" s="51">
        <v>21060</v>
      </c>
      <c r="K5" s="51">
        <v>0</v>
      </c>
    </row>
    <row r="6" spans="1:11" s="10" customFormat="1" ht="15" customHeight="1">
      <c r="A6" s="26">
        <v>2</v>
      </c>
      <c r="B6" s="55" t="s">
        <v>171</v>
      </c>
      <c r="C6" s="51">
        <v>13</v>
      </c>
      <c r="D6" s="51">
        <v>156</v>
      </c>
      <c r="E6" s="51"/>
      <c r="F6" s="51">
        <f t="shared" si="0"/>
        <v>42120</v>
      </c>
      <c r="G6" s="51">
        <f>F6*0.5</f>
        <v>21060</v>
      </c>
      <c r="H6" s="51">
        <v>21060</v>
      </c>
      <c r="I6" s="51">
        <f t="shared" si="1"/>
        <v>0</v>
      </c>
      <c r="J6" s="51">
        <v>21060</v>
      </c>
      <c r="K6" s="51">
        <v>0</v>
      </c>
    </row>
    <row r="7" spans="1:11" s="10" customFormat="1" ht="15" customHeight="1">
      <c r="A7" s="26">
        <v>3</v>
      </c>
      <c r="B7" s="51" t="s">
        <v>66</v>
      </c>
      <c r="C7" s="51">
        <v>23</v>
      </c>
      <c r="D7" s="51">
        <v>180</v>
      </c>
      <c r="E7" s="51"/>
      <c r="F7" s="51">
        <f t="shared" si="0"/>
        <v>48600</v>
      </c>
      <c r="G7" s="51">
        <f t="shared" ref="G7:G19" si="2">F7*0.5</f>
        <v>24300</v>
      </c>
      <c r="H7" s="51">
        <v>0</v>
      </c>
      <c r="I7" s="51">
        <f t="shared" si="1"/>
        <v>24300</v>
      </c>
      <c r="J7" s="51">
        <v>0</v>
      </c>
      <c r="K7" s="51">
        <v>24300</v>
      </c>
    </row>
    <row r="8" spans="1:11" s="10" customFormat="1" ht="15" customHeight="1">
      <c r="A8" s="26">
        <v>4</v>
      </c>
      <c r="B8" s="51" t="s">
        <v>62</v>
      </c>
      <c r="C8" s="51">
        <v>7</v>
      </c>
      <c r="D8" s="51">
        <v>81</v>
      </c>
      <c r="E8" s="51"/>
      <c r="F8" s="51">
        <f t="shared" si="0"/>
        <v>21870</v>
      </c>
      <c r="G8" s="51">
        <f>F8*0.5</f>
        <v>10935</v>
      </c>
      <c r="H8" s="51">
        <v>8891</v>
      </c>
      <c r="I8" s="51">
        <f t="shared" si="1"/>
        <v>2044</v>
      </c>
      <c r="J8" s="51">
        <v>8891</v>
      </c>
      <c r="K8" s="51">
        <v>2044</v>
      </c>
    </row>
    <row r="9" spans="1:11" s="10" customFormat="1" ht="15" customHeight="1">
      <c r="A9" s="26">
        <v>5</v>
      </c>
      <c r="B9" s="51" t="s">
        <v>63</v>
      </c>
      <c r="C9" s="51">
        <v>45</v>
      </c>
      <c r="D9" s="51">
        <v>566</v>
      </c>
      <c r="E9" s="51"/>
      <c r="F9" s="51">
        <f t="shared" si="0"/>
        <v>152820</v>
      </c>
      <c r="G9" s="51">
        <f>F9*0.5</f>
        <v>76410</v>
      </c>
      <c r="H9" s="51">
        <v>10051</v>
      </c>
      <c r="I9" s="51">
        <f t="shared" si="1"/>
        <v>66359</v>
      </c>
      <c r="J9" s="51">
        <v>10051</v>
      </c>
      <c r="K9" s="51">
        <v>66359</v>
      </c>
    </row>
    <row r="10" spans="1:11" s="10" customFormat="1" ht="15" customHeight="1">
      <c r="A10" s="26">
        <v>6</v>
      </c>
      <c r="B10" s="51" t="s">
        <v>60</v>
      </c>
      <c r="C10" s="51">
        <v>16</v>
      </c>
      <c r="D10" s="51">
        <v>234</v>
      </c>
      <c r="E10" s="51"/>
      <c r="F10" s="51">
        <f t="shared" si="0"/>
        <v>63180</v>
      </c>
      <c r="G10" s="51">
        <f>F10*0.5</f>
        <v>31590</v>
      </c>
      <c r="H10" s="51">
        <v>0</v>
      </c>
      <c r="I10" s="51">
        <f t="shared" si="1"/>
        <v>31590</v>
      </c>
      <c r="J10" s="51">
        <v>0</v>
      </c>
      <c r="K10" s="51">
        <v>31590</v>
      </c>
    </row>
    <row r="11" spans="1:11" s="10" customFormat="1" ht="15" customHeight="1">
      <c r="A11" s="26">
        <v>7</v>
      </c>
      <c r="B11" s="51" t="s">
        <v>68</v>
      </c>
      <c r="C11" s="51">
        <v>26</v>
      </c>
      <c r="D11" s="51">
        <v>312</v>
      </c>
      <c r="E11" s="51"/>
      <c r="F11" s="51">
        <f t="shared" si="0"/>
        <v>84240</v>
      </c>
      <c r="G11" s="51">
        <f>F11*0.5</f>
        <v>42120</v>
      </c>
      <c r="H11" s="51">
        <v>0</v>
      </c>
      <c r="I11" s="51">
        <f t="shared" si="1"/>
        <v>42120</v>
      </c>
      <c r="J11" s="51">
        <v>0</v>
      </c>
      <c r="K11" s="51">
        <v>42120</v>
      </c>
    </row>
    <row r="12" spans="1:11" s="10" customFormat="1" ht="15" customHeight="1">
      <c r="A12" s="26">
        <v>8</v>
      </c>
      <c r="B12" s="51" t="s">
        <v>67</v>
      </c>
      <c r="C12" s="51">
        <v>19</v>
      </c>
      <c r="D12" s="51">
        <v>252</v>
      </c>
      <c r="E12" s="51"/>
      <c r="F12" s="51">
        <f t="shared" si="0"/>
        <v>68040</v>
      </c>
      <c r="G12" s="51">
        <f t="shared" si="2"/>
        <v>34020</v>
      </c>
      <c r="H12" s="51">
        <v>0</v>
      </c>
      <c r="I12" s="51">
        <f t="shared" si="1"/>
        <v>34020</v>
      </c>
      <c r="J12" s="51">
        <v>0</v>
      </c>
      <c r="K12" s="51">
        <v>34020</v>
      </c>
    </row>
    <row r="13" spans="1:11" s="10" customFormat="1" ht="15" customHeight="1">
      <c r="A13" s="26">
        <v>9</v>
      </c>
      <c r="B13" s="51" t="s">
        <v>64</v>
      </c>
      <c r="C13" s="51">
        <v>4</v>
      </c>
      <c r="D13" s="51">
        <v>48</v>
      </c>
      <c r="E13" s="51"/>
      <c r="F13" s="51">
        <f t="shared" si="0"/>
        <v>12960</v>
      </c>
      <c r="G13" s="51">
        <f t="shared" ref="G13:G18" si="3">F13*0.5</f>
        <v>6480</v>
      </c>
      <c r="H13" s="51">
        <v>0</v>
      </c>
      <c r="I13" s="51">
        <f t="shared" si="1"/>
        <v>6480</v>
      </c>
      <c r="J13" s="51">
        <v>0</v>
      </c>
      <c r="K13" s="51">
        <v>6480</v>
      </c>
    </row>
    <row r="14" spans="1:11" s="10" customFormat="1" ht="15" customHeight="1">
      <c r="A14" s="26">
        <v>10</v>
      </c>
      <c r="B14" s="51" t="s">
        <v>57</v>
      </c>
      <c r="C14" s="51">
        <v>20</v>
      </c>
      <c r="D14" s="51">
        <v>234</v>
      </c>
      <c r="E14" s="51"/>
      <c r="F14" s="51">
        <f t="shared" si="0"/>
        <v>63180</v>
      </c>
      <c r="G14" s="51">
        <f t="shared" si="3"/>
        <v>31590</v>
      </c>
      <c r="H14" s="51">
        <v>31590</v>
      </c>
      <c r="I14" s="51">
        <f t="shared" si="1"/>
        <v>0</v>
      </c>
      <c r="J14" s="51">
        <v>31590</v>
      </c>
      <c r="K14" s="51">
        <v>0</v>
      </c>
    </row>
    <row r="15" spans="1:11" s="10" customFormat="1" ht="15" customHeight="1">
      <c r="A15" s="26">
        <v>11</v>
      </c>
      <c r="B15" s="51" t="s">
        <v>59</v>
      </c>
      <c r="C15" s="51">
        <v>29</v>
      </c>
      <c r="D15" s="51">
        <v>345</v>
      </c>
      <c r="E15" s="51"/>
      <c r="F15" s="51">
        <f t="shared" si="0"/>
        <v>93150</v>
      </c>
      <c r="G15" s="51">
        <f t="shared" si="3"/>
        <v>46575</v>
      </c>
      <c r="H15" s="51">
        <v>0</v>
      </c>
      <c r="I15" s="51">
        <f t="shared" si="1"/>
        <v>46575</v>
      </c>
      <c r="J15" s="51">
        <v>0</v>
      </c>
      <c r="K15" s="51">
        <v>46575</v>
      </c>
    </row>
    <row r="16" spans="1:11" s="10" customFormat="1" ht="15" customHeight="1">
      <c r="A16" s="26">
        <v>12</v>
      </c>
      <c r="B16" s="51" t="s">
        <v>58</v>
      </c>
      <c r="C16" s="51">
        <v>16</v>
      </c>
      <c r="D16" s="51">
        <v>192</v>
      </c>
      <c r="E16" s="51"/>
      <c r="F16" s="51">
        <f t="shared" si="0"/>
        <v>51840</v>
      </c>
      <c r="G16" s="51">
        <f t="shared" si="3"/>
        <v>25920</v>
      </c>
      <c r="H16" s="51">
        <v>0</v>
      </c>
      <c r="I16" s="51">
        <f t="shared" si="1"/>
        <v>25920</v>
      </c>
      <c r="J16" s="51">
        <v>0</v>
      </c>
      <c r="K16" s="51">
        <v>25920</v>
      </c>
    </row>
    <row r="17" spans="1:11" s="10" customFormat="1" ht="15" customHeight="1">
      <c r="A17" s="26">
        <v>13</v>
      </c>
      <c r="B17" s="51" t="s">
        <v>56</v>
      </c>
      <c r="C17" s="51">
        <v>9</v>
      </c>
      <c r="D17" s="51">
        <v>132</v>
      </c>
      <c r="E17" s="51"/>
      <c r="F17" s="51">
        <f t="shared" si="0"/>
        <v>35640</v>
      </c>
      <c r="G17" s="51">
        <f t="shared" si="3"/>
        <v>17820</v>
      </c>
      <c r="H17" s="51">
        <v>0</v>
      </c>
      <c r="I17" s="51">
        <v>17820</v>
      </c>
      <c r="J17" s="51">
        <v>0</v>
      </c>
      <c r="K17" s="51">
        <v>17820</v>
      </c>
    </row>
    <row r="18" spans="1:11" s="10" customFormat="1" ht="15" customHeight="1">
      <c r="A18" s="26">
        <v>14</v>
      </c>
      <c r="B18" s="51" t="s">
        <v>65</v>
      </c>
      <c r="C18" s="51">
        <v>19</v>
      </c>
      <c r="D18" s="51">
        <v>228</v>
      </c>
      <c r="E18" s="51"/>
      <c r="F18" s="51">
        <f t="shared" si="0"/>
        <v>61560</v>
      </c>
      <c r="G18" s="51">
        <f t="shared" si="3"/>
        <v>30780</v>
      </c>
      <c r="H18" s="51">
        <v>0</v>
      </c>
      <c r="I18" s="51">
        <f t="shared" ref="I18:I49" si="4">G18-H18</f>
        <v>30780</v>
      </c>
      <c r="J18" s="51">
        <v>0</v>
      </c>
      <c r="K18" s="51">
        <v>30780</v>
      </c>
    </row>
    <row r="19" spans="1:11" s="10" customFormat="1" ht="15" customHeight="1">
      <c r="A19" s="26">
        <v>15</v>
      </c>
      <c r="B19" s="51" t="s">
        <v>181</v>
      </c>
      <c r="C19" s="51">
        <v>7</v>
      </c>
      <c r="D19" s="51">
        <v>93</v>
      </c>
      <c r="E19" s="51"/>
      <c r="F19" s="51">
        <f t="shared" si="0"/>
        <v>25110</v>
      </c>
      <c r="G19" s="51">
        <f t="shared" si="2"/>
        <v>12555</v>
      </c>
      <c r="H19" s="51">
        <v>0</v>
      </c>
      <c r="I19" s="51">
        <f t="shared" si="4"/>
        <v>12555</v>
      </c>
      <c r="J19" s="51">
        <v>0</v>
      </c>
      <c r="K19" s="51">
        <v>12555</v>
      </c>
    </row>
    <row r="20" spans="1:11" s="10" customFormat="1" ht="15" customHeight="1">
      <c r="A20" s="26">
        <v>16</v>
      </c>
      <c r="B20" s="51" t="s">
        <v>118</v>
      </c>
      <c r="C20" s="51">
        <v>44</v>
      </c>
      <c r="D20" s="51">
        <v>509</v>
      </c>
      <c r="E20" s="51"/>
      <c r="F20" s="51">
        <f t="shared" si="0"/>
        <v>137430</v>
      </c>
      <c r="G20" s="51">
        <f t="shared" ref="G20:G51" si="5">F20*1</f>
        <v>137430</v>
      </c>
      <c r="H20" s="51">
        <v>0</v>
      </c>
      <c r="I20" s="51">
        <f t="shared" si="4"/>
        <v>137430</v>
      </c>
      <c r="J20" s="51"/>
      <c r="K20" s="51"/>
    </row>
    <row r="21" spans="1:11" s="10" customFormat="1" ht="15" customHeight="1">
      <c r="A21" s="26">
        <v>17</v>
      </c>
      <c r="B21" s="51" t="s">
        <v>51</v>
      </c>
      <c r="C21" s="51">
        <v>24</v>
      </c>
      <c r="D21" s="51">
        <v>288</v>
      </c>
      <c r="E21" s="51"/>
      <c r="F21" s="51">
        <f t="shared" si="0"/>
        <v>77760</v>
      </c>
      <c r="G21" s="51">
        <f t="shared" si="5"/>
        <v>77760</v>
      </c>
      <c r="H21" s="51">
        <v>49700</v>
      </c>
      <c r="I21" s="51">
        <f t="shared" si="4"/>
        <v>28060</v>
      </c>
      <c r="J21" s="51"/>
      <c r="K21" s="51"/>
    </row>
    <row r="22" spans="1:11" s="10" customFormat="1" ht="15" customHeight="1">
      <c r="A22" s="26">
        <v>18</v>
      </c>
      <c r="B22" s="51" t="s">
        <v>117</v>
      </c>
      <c r="C22" s="51">
        <v>21</v>
      </c>
      <c r="D22" s="51">
        <v>279</v>
      </c>
      <c r="E22" s="51"/>
      <c r="F22" s="51">
        <f t="shared" si="0"/>
        <v>75330</v>
      </c>
      <c r="G22" s="51">
        <f t="shared" si="5"/>
        <v>75330</v>
      </c>
      <c r="H22" s="51">
        <v>0</v>
      </c>
      <c r="I22" s="51">
        <f t="shared" si="4"/>
        <v>75330</v>
      </c>
      <c r="J22" s="51"/>
      <c r="K22" s="51"/>
    </row>
    <row r="23" spans="1:11" s="10" customFormat="1" ht="15" customHeight="1">
      <c r="A23" s="26">
        <v>19</v>
      </c>
      <c r="B23" s="51" t="s">
        <v>54</v>
      </c>
      <c r="C23" s="51">
        <v>20</v>
      </c>
      <c r="D23" s="51">
        <v>200</v>
      </c>
      <c r="E23" s="51"/>
      <c r="F23" s="51">
        <f t="shared" si="0"/>
        <v>54000</v>
      </c>
      <c r="G23" s="51">
        <f t="shared" si="5"/>
        <v>54000</v>
      </c>
      <c r="H23" s="51">
        <v>54000</v>
      </c>
      <c r="I23" s="51">
        <f t="shared" si="4"/>
        <v>0</v>
      </c>
      <c r="J23" s="51"/>
      <c r="K23" s="51"/>
    </row>
    <row r="24" spans="1:11" s="10" customFormat="1" ht="15" customHeight="1">
      <c r="A24" s="26">
        <v>20</v>
      </c>
      <c r="B24" s="51" t="s">
        <v>55</v>
      </c>
      <c r="C24" s="51">
        <v>20</v>
      </c>
      <c r="D24" s="51">
        <v>240</v>
      </c>
      <c r="E24" s="51"/>
      <c r="F24" s="51">
        <f t="shared" si="0"/>
        <v>64800</v>
      </c>
      <c r="G24" s="51">
        <f t="shared" si="5"/>
        <v>64800</v>
      </c>
      <c r="H24" s="51">
        <v>0</v>
      </c>
      <c r="I24" s="51">
        <f t="shared" si="4"/>
        <v>64800</v>
      </c>
      <c r="J24" s="51"/>
      <c r="K24" s="51"/>
    </row>
    <row r="25" spans="1:11" s="10" customFormat="1" ht="15" customHeight="1">
      <c r="A25" s="26">
        <v>21</v>
      </c>
      <c r="B25" s="51" t="s">
        <v>104</v>
      </c>
      <c r="C25" s="51">
        <v>6</v>
      </c>
      <c r="D25" s="51">
        <v>54</v>
      </c>
      <c r="E25" s="51"/>
      <c r="F25" s="51">
        <f t="shared" si="0"/>
        <v>14580</v>
      </c>
      <c r="G25" s="51">
        <f t="shared" si="5"/>
        <v>14580</v>
      </c>
      <c r="H25" s="51">
        <v>14580</v>
      </c>
      <c r="I25" s="51">
        <f t="shared" si="4"/>
        <v>0</v>
      </c>
      <c r="J25" s="51"/>
      <c r="K25" s="51"/>
    </row>
    <row r="26" spans="1:11" s="10" customFormat="1" ht="15" customHeight="1">
      <c r="A26" s="26">
        <v>22</v>
      </c>
      <c r="B26" s="51" t="s">
        <v>116</v>
      </c>
      <c r="C26" s="51">
        <v>36</v>
      </c>
      <c r="D26" s="51">
        <v>441</v>
      </c>
      <c r="E26" s="51"/>
      <c r="F26" s="51">
        <f t="shared" si="0"/>
        <v>119070</v>
      </c>
      <c r="G26" s="51">
        <f t="shared" si="5"/>
        <v>119070</v>
      </c>
      <c r="H26" s="51">
        <v>0</v>
      </c>
      <c r="I26" s="51">
        <f t="shared" si="4"/>
        <v>119070</v>
      </c>
      <c r="J26" s="51"/>
      <c r="K26" s="51"/>
    </row>
    <row r="27" spans="1:11" s="10" customFormat="1" ht="15" customHeight="1">
      <c r="A27" s="26">
        <v>23</v>
      </c>
      <c r="B27" s="51" t="s">
        <v>166</v>
      </c>
      <c r="C27" s="51">
        <v>2</v>
      </c>
      <c r="D27" s="51">
        <v>24</v>
      </c>
      <c r="E27" s="51"/>
      <c r="F27" s="51">
        <f t="shared" si="0"/>
        <v>6480</v>
      </c>
      <c r="G27" s="51">
        <f t="shared" si="5"/>
        <v>6480</v>
      </c>
      <c r="H27" s="51">
        <v>0</v>
      </c>
      <c r="I27" s="51">
        <f t="shared" si="4"/>
        <v>6480</v>
      </c>
      <c r="J27" s="51"/>
      <c r="K27" s="51"/>
    </row>
    <row r="28" spans="1:11" s="10" customFormat="1" ht="15" customHeight="1">
      <c r="A28" s="26">
        <v>24</v>
      </c>
      <c r="B28" s="51" t="s">
        <v>49</v>
      </c>
      <c r="C28" s="51">
        <v>16</v>
      </c>
      <c r="D28" s="51">
        <v>176</v>
      </c>
      <c r="E28" s="51"/>
      <c r="F28" s="51">
        <f t="shared" si="0"/>
        <v>47520</v>
      </c>
      <c r="G28" s="51">
        <f t="shared" si="5"/>
        <v>47520</v>
      </c>
      <c r="H28" s="51">
        <v>0</v>
      </c>
      <c r="I28" s="51">
        <f t="shared" si="4"/>
        <v>47520</v>
      </c>
      <c r="J28" s="51"/>
      <c r="K28" s="51"/>
    </row>
    <row r="29" spans="1:11" s="10" customFormat="1" ht="15" customHeight="1">
      <c r="A29" s="26">
        <v>25</v>
      </c>
      <c r="B29" s="51" t="s">
        <v>47</v>
      </c>
      <c r="C29" s="51">
        <v>15</v>
      </c>
      <c r="D29" s="51">
        <v>180</v>
      </c>
      <c r="E29" s="51"/>
      <c r="F29" s="51">
        <f t="shared" si="0"/>
        <v>48600</v>
      </c>
      <c r="G29" s="51">
        <f t="shared" si="5"/>
        <v>48600</v>
      </c>
      <c r="H29" s="51">
        <v>0</v>
      </c>
      <c r="I29" s="51">
        <f t="shared" si="4"/>
        <v>48600</v>
      </c>
      <c r="J29" s="51"/>
      <c r="K29" s="51"/>
    </row>
    <row r="30" spans="1:11" s="10" customFormat="1" ht="15" customHeight="1">
      <c r="A30" s="26">
        <v>26</v>
      </c>
      <c r="B30" s="51" t="s">
        <v>50</v>
      </c>
      <c r="C30" s="51">
        <v>13</v>
      </c>
      <c r="D30" s="51">
        <v>159</v>
      </c>
      <c r="E30" s="51"/>
      <c r="F30" s="51">
        <f t="shared" si="0"/>
        <v>42930</v>
      </c>
      <c r="G30" s="51">
        <f t="shared" si="5"/>
        <v>42930</v>
      </c>
      <c r="H30" s="51">
        <v>5300</v>
      </c>
      <c r="I30" s="51">
        <f t="shared" si="4"/>
        <v>37630</v>
      </c>
      <c r="J30" s="51"/>
      <c r="K30" s="51"/>
    </row>
    <row r="31" spans="1:11" s="10" customFormat="1" ht="15" customHeight="1">
      <c r="A31" s="26">
        <v>27</v>
      </c>
      <c r="B31" s="51" t="s">
        <v>53</v>
      </c>
      <c r="C31" s="51">
        <v>2</v>
      </c>
      <c r="D31" s="51">
        <v>24</v>
      </c>
      <c r="E31" s="51"/>
      <c r="F31" s="51">
        <f t="shared" si="0"/>
        <v>6480</v>
      </c>
      <c r="G31" s="51">
        <f t="shared" si="5"/>
        <v>6480</v>
      </c>
      <c r="H31" s="51">
        <v>0</v>
      </c>
      <c r="I31" s="51">
        <f t="shared" si="4"/>
        <v>6480</v>
      </c>
      <c r="J31" s="51"/>
      <c r="K31" s="51"/>
    </row>
    <row r="32" spans="1:11" s="10" customFormat="1" ht="15" customHeight="1">
      <c r="A32" s="26">
        <v>28</v>
      </c>
      <c r="B32" s="55" t="s">
        <v>180</v>
      </c>
      <c r="C32" s="51">
        <v>18</v>
      </c>
      <c r="D32" s="51">
        <v>198</v>
      </c>
      <c r="E32" s="51"/>
      <c r="F32" s="51">
        <f t="shared" si="0"/>
        <v>53460</v>
      </c>
      <c r="G32" s="51">
        <f t="shared" si="5"/>
        <v>53460</v>
      </c>
      <c r="H32" s="51">
        <v>0</v>
      </c>
      <c r="I32" s="51">
        <f t="shared" si="4"/>
        <v>53460</v>
      </c>
      <c r="J32" s="51"/>
      <c r="K32" s="51"/>
    </row>
    <row r="33" spans="1:11" s="10" customFormat="1" ht="15" customHeight="1">
      <c r="A33" s="26">
        <v>29</v>
      </c>
      <c r="B33" s="51" t="s">
        <v>164</v>
      </c>
      <c r="C33" s="51">
        <v>17</v>
      </c>
      <c r="D33" s="51">
        <v>173</v>
      </c>
      <c r="E33" s="51"/>
      <c r="F33" s="51">
        <f t="shared" si="0"/>
        <v>46710</v>
      </c>
      <c r="G33" s="51">
        <f t="shared" si="5"/>
        <v>46710</v>
      </c>
      <c r="H33" s="51">
        <v>0</v>
      </c>
      <c r="I33" s="51">
        <f t="shared" si="4"/>
        <v>46710</v>
      </c>
      <c r="J33" s="51"/>
      <c r="K33" s="51"/>
    </row>
    <row r="34" spans="1:11" s="10" customFormat="1" ht="15" customHeight="1">
      <c r="A34" s="26">
        <v>30</v>
      </c>
      <c r="B34" s="51" t="s">
        <v>41</v>
      </c>
      <c r="C34" s="51">
        <v>10</v>
      </c>
      <c r="D34" s="51">
        <v>117</v>
      </c>
      <c r="E34" s="51"/>
      <c r="F34" s="51">
        <f t="shared" si="0"/>
        <v>31590</v>
      </c>
      <c r="G34" s="51">
        <f t="shared" si="5"/>
        <v>31590</v>
      </c>
      <c r="H34" s="51">
        <v>0</v>
      </c>
      <c r="I34" s="51">
        <f t="shared" si="4"/>
        <v>31590</v>
      </c>
      <c r="J34" s="51"/>
      <c r="K34" s="51"/>
    </row>
    <row r="35" spans="1:11" s="10" customFormat="1" ht="15" customHeight="1">
      <c r="A35" s="26">
        <v>31</v>
      </c>
      <c r="B35" s="51" t="s">
        <v>94</v>
      </c>
      <c r="C35" s="51">
        <v>12</v>
      </c>
      <c r="D35" s="51">
        <v>120</v>
      </c>
      <c r="E35" s="51"/>
      <c r="F35" s="51">
        <f t="shared" si="0"/>
        <v>32400</v>
      </c>
      <c r="G35" s="51">
        <f t="shared" si="5"/>
        <v>32400</v>
      </c>
      <c r="H35" s="51">
        <v>0</v>
      </c>
      <c r="I35" s="51">
        <f t="shared" si="4"/>
        <v>32400</v>
      </c>
      <c r="J35" s="51"/>
      <c r="K35" s="51"/>
    </row>
    <row r="36" spans="1:11" s="10" customFormat="1" ht="15" customHeight="1">
      <c r="A36" s="26">
        <v>32</v>
      </c>
      <c r="B36" s="51" t="s">
        <v>39</v>
      </c>
      <c r="C36" s="51">
        <v>17</v>
      </c>
      <c r="D36" s="51">
        <v>162</v>
      </c>
      <c r="E36" s="51"/>
      <c r="F36" s="51">
        <f t="shared" si="0"/>
        <v>43740</v>
      </c>
      <c r="G36" s="51">
        <f t="shared" si="5"/>
        <v>43740</v>
      </c>
      <c r="H36" s="51">
        <v>0</v>
      </c>
      <c r="I36" s="51">
        <f t="shared" si="4"/>
        <v>43740</v>
      </c>
      <c r="J36" s="51"/>
      <c r="K36" s="51"/>
    </row>
    <row r="37" spans="1:11" s="10" customFormat="1" ht="15" customHeight="1">
      <c r="A37" s="26">
        <v>33</v>
      </c>
      <c r="B37" s="51" t="s">
        <v>113</v>
      </c>
      <c r="C37" s="51">
        <v>20</v>
      </c>
      <c r="D37" s="51">
        <v>255</v>
      </c>
      <c r="E37" s="51">
        <v>4</v>
      </c>
      <c r="F37" s="51">
        <f t="shared" si="0"/>
        <v>70050</v>
      </c>
      <c r="G37" s="51">
        <f t="shared" si="5"/>
        <v>70050</v>
      </c>
      <c r="H37" s="51">
        <v>0</v>
      </c>
      <c r="I37" s="51">
        <f t="shared" si="4"/>
        <v>70050</v>
      </c>
      <c r="J37" s="51"/>
      <c r="K37" s="51"/>
    </row>
    <row r="38" spans="1:11" s="10" customFormat="1" ht="15" customHeight="1">
      <c r="A38" s="26">
        <v>34</v>
      </c>
      <c r="B38" s="51" t="s">
        <v>35</v>
      </c>
      <c r="C38" s="51">
        <v>46</v>
      </c>
      <c r="D38" s="51">
        <v>573</v>
      </c>
      <c r="E38" s="51"/>
      <c r="F38" s="51">
        <f t="shared" si="0"/>
        <v>154710</v>
      </c>
      <c r="G38" s="51">
        <f t="shared" si="5"/>
        <v>154710</v>
      </c>
      <c r="H38" s="51">
        <v>0</v>
      </c>
      <c r="I38" s="51">
        <f t="shared" si="4"/>
        <v>154710</v>
      </c>
      <c r="J38" s="51"/>
      <c r="K38" s="51"/>
    </row>
    <row r="39" spans="1:11" s="10" customFormat="1" ht="15" customHeight="1">
      <c r="A39" s="26">
        <v>35</v>
      </c>
      <c r="B39" s="51" t="s">
        <v>33</v>
      </c>
      <c r="C39" s="51">
        <v>7</v>
      </c>
      <c r="D39" s="51">
        <v>89</v>
      </c>
      <c r="E39" s="51"/>
      <c r="F39" s="51">
        <f t="shared" si="0"/>
        <v>24030</v>
      </c>
      <c r="G39" s="51">
        <f t="shared" si="5"/>
        <v>24030</v>
      </c>
      <c r="H39" s="51">
        <v>24030</v>
      </c>
      <c r="I39" s="51">
        <f t="shared" si="4"/>
        <v>0</v>
      </c>
      <c r="J39" s="51"/>
      <c r="K39" s="51"/>
    </row>
    <row r="40" spans="1:11" s="10" customFormat="1" ht="15" customHeight="1">
      <c r="A40" s="26">
        <v>36</v>
      </c>
      <c r="B40" s="51" t="s">
        <v>92</v>
      </c>
      <c r="C40" s="51">
        <v>34</v>
      </c>
      <c r="D40" s="51">
        <v>408</v>
      </c>
      <c r="E40" s="51">
        <v>19</v>
      </c>
      <c r="F40" s="51">
        <f t="shared" si="0"/>
        <v>115860</v>
      </c>
      <c r="G40" s="51">
        <f t="shared" si="5"/>
        <v>115860</v>
      </c>
      <c r="H40" s="51">
        <v>115860</v>
      </c>
      <c r="I40" s="51">
        <f t="shared" si="4"/>
        <v>0</v>
      </c>
      <c r="J40" s="51"/>
      <c r="K40" s="51"/>
    </row>
    <row r="41" spans="1:11" s="10" customFormat="1" ht="15" customHeight="1">
      <c r="A41" s="26">
        <v>37</v>
      </c>
      <c r="B41" s="51" t="s">
        <v>187</v>
      </c>
      <c r="C41" s="51">
        <v>14</v>
      </c>
      <c r="D41" s="51">
        <v>169</v>
      </c>
      <c r="E41" s="51"/>
      <c r="F41" s="51">
        <v>45630</v>
      </c>
      <c r="G41" s="51">
        <v>45630</v>
      </c>
      <c r="H41" s="51">
        <v>45630</v>
      </c>
      <c r="I41" s="51">
        <f t="shared" si="4"/>
        <v>0</v>
      </c>
      <c r="J41" s="51"/>
      <c r="K41" s="51"/>
    </row>
    <row r="42" spans="1:11" s="10" customFormat="1" ht="15" customHeight="1">
      <c r="A42" s="26">
        <v>38</v>
      </c>
      <c r="B42" s="51" t="s">
        <v>34</v>
      </c>
      <c r="C42" s="51">
        <v>15</v>
      </c>
      <c r="D42" s="51">
        <v>180</v>
      </c>
      <c r="E42" s="51"/>
      <c r="F42" s="51">
        <f t="shared" si="0"/>
        <v>48600</v>
      </c>
      <c r="G42" s="51">
        <f t="shared" si="5"/>
        <v>48600</v>
      </c>
      <c r="H42" s="51">
        <v>0</v>
      </c>
      <c r="I42" s="51">
        <f t="shared" si="4"/>
        <v>48600</v>
      </c>
      <c r="J42" s="51"/>
      <c r="K42" s="51"/>
    </row>
    <row r="43" spans="1:11" s="10" customFormat="1" ht="15" customHeight="1">
      <c r="A43" s="26">
        <v>39</v>
      </c>
      <c r="B43" s="51" t="s">
        <v>36</v>
      </c>
      <c r="C43" s="51">
        <v>6</v>
      </c>
      <c r="D43" s="51">
        <v>56</v>
      </c>
      <c r="E43" s="51">
        <v>4</v>
      </c>
      <c r="F43" s="51">
        <f t="shared" si="0"/>
        <v>16320</v>
      </c>
      <c r="G43" s="51">
        <f t="shared" si="5"/>
        <v>16320</v>
      </c>
      <c r="H43" s="51">
        <v>0</v>
      </c>
      <c r="I43" s="51">
        <f t="shared" si="4"/>
        <v>16320</v>
      </c>
      <c r="J43" s="51"/>
      <c r="K43" s="51"/>
    </row>
    <row r="44" spans="1:11" s="10" customFormat="1" ht="15" customHeight="1">
      <c r="A44" s="26">
        <v>40</v>
      </c>
      <c r="B44" s="51" t="s">
        <v>98</v>
      </c>
      <c r="C44" s="51">
        <v>24</v>
      </c>
      <c r="D44" s="51">
        <v>306</v>
      </c>
      <c r="E44" s="51"/>
      <c r="F44" s="51">
        <f t="shared" si="0"/>
        <v>82620</v>
      </c>
      <c r="G44" s="51">
        <f t="shared" si="5"/>
        <v>82620</v>
      </c>
      <c r="H44" s="51">
        <v>0</v>
      </c>
      <c r="I44" s="51">
        <f t="shared" si="4"/>
        <v>82620</v>
      </c>
      <c r="J44" s="51"/>
      <c r="K44" s="51"/>
    </row>
    <row r="45" spans="1:11" s="10" customFormat="1" ht="15" customHeight="1">
      <c r="A45" s="26">
        <v>41</v>
      </c>
      <c r="B45" s="51" t="s">
        <v>179</v>
      </c>
      <c r="C45" s="51">
        <v>12</v>
      </c>
      <c r="D45" s="51">
        <v>138</v>
      </c>
      <c r="E45" s="51"/>
      <c r="F45" s="51">
        <f t="shared" si="0"/>
        <v>37260</v>
      </c>
      <c r="G45" s="51">
        <f t="shared" si="5"/>
        <v>37260</v>
      </c>
      <c r="H45" s="51">
        <v>0</v>
      </c>
      <c r="I45" s="51">
        <f t="shared" si="4"/>
        <v>37260</v>
      </c>
      <c r="J45" s="51"/>
      <c r="K45" s="51"/>
    </row>
    <row r="46" spans="1:11" s="10" customFormat="1" ht="15" customHeight="1">
      <c r="A46" s="26">
        <v>42</v>
      </c>
      <c r="B46" s="51" t="s">
        <v>96</v>
      </c>
      <c r="C46" s="51">
        <v>22</v>
      </c>
      <c r="D46" s="51">
        <v>264</v>
      </c>
      <c r="E46" s="51"/>
      <c r="F46" s="51">
        <f t="shared" si="0"/>
        <v>71280</v>
      </c>
      <c r="G46" s="51">
        <f t="shared" si="5"/>
        <v>71280</v>
      </c>
      <c r="H46" s="51">
        <v>0</v>
      </c>
      <c r="I46" s="51">
        <f t="shared" si="4"/>
        <v>71280</v>
      </c>
      <c r="J46" s="51"/>
      <c r="K46" s="51"/>
    </row>
    <row r="47" spans="1:11" s="10" customFormat="1" ht="15" customHeight="1">
      <c r="A47" s="26">
        <v>43</v>
      </c>
      <c r="B47" s="51" t="s">
        <v>95</v>
      </c>
      <c r="C47" s="51">
        <v>8</v>
      </c>
      <c r="D47" s="51">
        <v>63</v>
      </c>
      <c r="E47" s="51"/>
      <c r="F47" s="51">
        <f t="shared" si="0"/>
        <v>17010</v>
      </c>
      <c r="G47" s="51">
        <f t="shared" si="5"/>
        <v>17010</v>
      </c>
      <c r="H47" s="51">
        <v>0</v>
      </c>
      <c r="I47" s="51">
        <f t="shared" si="4"/>
        <v>17010</v>
      </c>
      <c r="J47" s="51"/>
      <c r="K47" s="51"/>
    </row>
    <row r="48" spans="1:11" s="10" customFormat="1" ht="15" customHeight="1">
      <c r="A48" s="26">
        <v>44</v>
      </c>
      <c r="B48" s="51" t="s">
        <v>44</v>
      </c>
      <c r="C48" s="51">
        <v>2</v>
      </c>
      <c r="D48" s="51">
        <v>30</v>
      </c>
      <c r="E48" s="51"/>
      <c r="F48" s="51">
        <f t="shared" si="0"/>
        <v>8100</v>
      </c>
      <c r="G48" s="51">
        <f t="shared" si="5"/>
        <v>8100</v>
      </c>
      <c r="H48" s="51">
        <v>8100</v>
      </c>
      <c r="I48" s="51">
        <f t="shared" si="4"/>
        <v>0</v>
      </c>
      <c r="J48" s="51"/>
      <c r="K48" s="51"/>
    </row>
    <row r="49" spans="1:11" s="10" customFormat="1" ht="15" customHeight="1">
      <c r="A49" s="26">
        <v>45</v>
      </c>
      <c r="B49" s="51" t="s">
        <v>100</v>
      </c>
      <c r="C49" s="51">
        <v>8</v>
      </c>
      <c r="D49" s="51">
        <v>96</v>
      </c>
      <c r="E49" s="51">
        <v>8</v>
      </c>
      <c r="F49" s="51">
        <f t="shared" si="0"/>
        <v>28320</v>
      </c>
      <c r="G49" s="51">
        <f t="shared" si="5"/>
        <v>28320</v>
      </c>
      <c r="H49" s="51">
        <v>0</v>
      </c>
      <c r="I49" s="51">
        <f t="shared" si="4"/>
        <v>28320</v>
      </c>
      <c r="J49" s="51"/>
      <c r="K49" s="51"/>
    </row>
    <row r="50" spans="1:11" s="10" customFormat="1" ht="15" customHeight="1">
      <c r="A50" s="26">
        <v>46</v>
      </c>
      <c r="B50" s="51" t="s">
        <v>38</v>
      </c>
      <c r="C50" s="51">
        <v>14</v>
      </c>
      <c r="D50" s="51">
        <v>231</v>
      </c>
      <c r="E50" s="51"/>
      <c r="F50" s="51">
        <f t="shared" si="0"/>
        <v>62370</v>
      </c>
      <c r="G50" s="51">
        <f t="shared" si="5"/>
        <v>62370</v>
      </c>
      <c r="H50" s="51">
        <v>0</v>
      </c>
      <c r="I50" s="51">
        <f t="shared" ref="I50:I81" si="6">G50-H50</f>
        <v>62370</v>
      </c>
      <c r="J50" s="51"/>
      <c r="K50" s="51"/>
    </row>
    <row r="51" spans="1:11" s="10" customFormat="1" ht="15" customHeight="1">
      <c r="A51" s="26">
        <v>47</v>
      </c>
      <c r="B51" s="51" t="s">
        <v>25</v>
      </c>
      <c r="C51" s="51">
        <v>18</v>
      </c>
      <c r="D51" s="51">
        <v>214</v>
      </c>
      <c r="E51" s="51"/>
      <c r="F51" s="51">
        <f t="shared" si="0"/>
        <v>57780</v>
      </c>
      <c r="G51" s="52">
        <f t="shared" si="5"/>
        <v>57780</v>
      </c>
      <c r="H51" s="52">
        <v>0</v>
      </c>
      <c r="I51" s="51">
        <f t="shared" si="6"/>
        <v>57780</v>
      </c>
      <c r="J51" s="52"/>
      <c r="K51" s="51"/>
    </row>
    <row r="52" spans="1:11" s="10" customFormat="1" ht="15" customHeight="1">
      <c r="A52" s="26">
        <v>48</v>
      </c>
      <c r="B52" s="51" t="s">
        <v>29</v>
      </c>
      <c r="C52" s="51">
        <v>53</v>
      </c>
      <c r="D52" s="51">
        <v>607</v>
      </c>
      <c r="E52" s="51"/>
      <c r="F52" s="51">
        <f t="shared" ref="F52:F71" si="7">D52*270+E52*300</f>
        <v>163890</v>
      </c>
      <c r="G52" s="51">
        <f t="shared" ref="G52:G72" si="8">F52*1</f>
        <v>163890</v>
      </c>
      <c r="H52" s="51">
        <v>0</v>
      </c>
      <c r="I52" s="51">
        <f t="shared" si="6"/>
        <v>163890</v>
      </c>
      <c r="J52" s="51"/>
      <c r="K52" s="51"/>
    </row>
    <row r="53" spans="1:11" s="10" customFormat="1" ht="15" customHeight="1">
      <c r="A53" s="26">
        <v>49</v>
      </c>
      <c r="B53" s="51" t="s">
        <v>31</v>
      </c>
      <c r="C53" s="51">
        <v>6</v>
      </c>
      <c r="D53" s="51">
        <v>90</v>
      </c>
      <c r="E53" s="51"/>
      <c r="F53" s="51">
        <f t="shared" si="7"/>
        <v>24300</v>
      </c>
      <c r="G53" s="51">
        <f t="shared" si="8"/>
        <v>24300</v>
      </c>
      <c r="H53" s="51">
        <v>0</v>
      </c>
      <c r="I53" s="51">
        <f t="shared" si="6"/>
        <v>24300</v>
      </c>
      <c r="J53" s="51"/>
      <c r="K53" s="51"/>
    </row>
    <row r="54" spans="1:11" s="10" customFormat="1" ht="15" customHeight="1">
      <c r="A54" s="26">
        <v>50</v>
      </c>
      <c r="B54" s="51" t="s">
        <v>172</v>
      </c>
      <c r="C54" s="51">
        <v>37</v>
      </c>
      <c r="D54" s="51">
        <v>493</v>
      </c>
      <c r="E54" s="51"/>
      <c r="F54" s="51">
        <f>D54*270+E54*300</f>
        <v>133110</v>
      </c>
      <c r="G54" s="51">
        <f>F54*1</f>
        <v>133110</v>
      </c>
      <c r="H54" s="51">
        <v>8405</v>
      </c>
      <c r="I54" s="51">
        <f t="shared" si="6"/>
        <v>124705</v>
      </c>
      <c r="J54" s="51"/>
      <c r="K54" s="51"/>
    </row>
    <row r="55" spans="1:11" s="10" customFormat="1" ht="15" customHeight="1">
      <c r="A55" s="26">
        <v>51</v>
      </c>
      <c r="B55" s="51" t="s">
        <v>46</v>
      </c>
      <c r="C55" s="51">
        <v>13</v>
      </c>
      <c r="D55" s="51">
        <v>156</v>
      </c>
      <c r="E55" s="51"/>
      <c r="F55" s="51">
        <f>D55*270+E55*300</f>
        <v>42120</v>
      </c>
      <c r="G55" s="51">
        <f>F55*1</f>
        <v>42120</v>
      </c>
      <c r="H55" s="51">
        <v>0</v>
      </c>
      <c r="I55" s="51">
        <f t="shared" si="6"/>
        <v>42120</v>
      </c>
      <c r="J55" s="51"/>
      <c r="K55" s="51"/>
    </row>
    <row r="56" spans="1:11" s="10" customFormat="1" ht="15" customHeight="1">
      <c r="A56" s="26">
        <v>52</v>
      </c>
      <c r="B56" s="51" t="s">
        <v>99</v>
      </c>
      <c r="C56" s="51">
        <v>30</v>
      </c>
      <c r="D56" s="51">
        <v>357</v>
      </c>
      <c r="E56" s="51"/>
      <c r="F56" s="51">
        <f>D56*270+E56*300</f>
        <v>96390</v>
      </c>
      <c r="G56" s="51">
        <f>F56*1</f>
        <v>96390</v>
      </c>
      <c r="H56" s="51">
        <v>0</v>
      </c>
      <c r="I56" s="51">
        <f t="shared" si="6"/>
        <v>96390</v>
      </c>
      <c r="J56" s="51"/>
      <c r="K56" s="51"/>
    </row>
    <row r="57" spans="1:11" s="10" customFormat="1" ht="15" customHeight="1">
      <c r="A57" s="26">
        <v>53</v>
      </c>
      <c r="B57" s="51" t="s">
        <v>110</v>
      </c>
      <c r="C57" s="51">
        <v>53</v>
      </c>
      <c r="D57" s="51">
        <v>627</v>
      </c>
      <c r="E57" s="51"/>
      <c r="F57" s="51">
        <f t="shared" si="7"/>
        <v>169290</v>
      </c>
      <c r="G57" s="51">
        <f t="shared" si="8"/>
        <v>169290</v>
      </c>
      <c r="H57" s="51">
        <v>0</v>
      </c>
      <c r="I57" s="51">
        <f t="shared" si="6"/>
        <v>169290</v>
      </c>
      <c r="J57" s="51"/>
      <c r="K57" s="51"/>
    </row>
    <row r="58" spans="1:11" s="10" customFormat="1" ht="15" customHeight="1">
      <c r="A58" s="26">
        <v>54</v>
      </c>
      <c r="B58" s="51" t="s">
        <v>90</v>
      </c>
      <c r="C58" s="51">
        <v>22</v>
      </c>
      <c r="D58" s="51">
        <v>193</v>
      </c>
      <c r="E58" s="51"/>
      <c r="F58" s="51">
        <f t="shared" ref="F58:F70" si="9">D58*270+E58*300</f>
        <v>52110</v>
      </c>
      <c r="G58" s="51">
        <f t="shared" ref="G58:G70" si="10">F58*1</f>
        <v>52110</v>
      </c>
      <c r="H58" s="51">
        <v>4402</v>
      </c>
      <c r="I58" s="51">
        <f t="shared" si="6"/>
        <v>47708</v>
      </c>
      <c r="J58" s="51"/>
      <c r="K58" s="51"/>
    </row>
    <row r="59" spans="1:11" s="10" customFormat="1" ht="15" customHeight="1">
      <c r="A59" s="26">
        <v>55</v>
      </c>
      <c r="B59" s="51" t="s">
        <v>89</v>
      </c>
      <c r="C59" s="51">
        <v>20</v>
      </c>
      <c r="D59" s="51">
        <v>240</v>
      </c>
      <c r="E59" s="51"/>
      <c r="F59" s="51">
        <f t="shared" si="9"/>
        <v>64800</v>
      </c>
      <c r="G59" s="51">
        <f t="shared" si="10"/>
        <v>64800</v>
      </c>
      <c r="H59" s="51">
        <v>64800</v>
      </c>
      <c r="I59" s="51">
        <f t="shared" si="6"/>
        <v>0</v>
      </c>
      <c r="J59" s="51"/>
      <c r="K59" s="51"/>
    </row>
    <row r="60" spans="1:11" s="10" customFormat="1" ht="15" customHeight="1">
      <c r="A60" s="26">
        <v>56</v>
      </c>
      <c r="B60" s="51" t="s">
        <v>108</v>
      </c>
      <c r="C60" s="51">
        <v>56</v>
      </c>
      <c r="D60" s="51">
        <v>672</v>
      </c>
      <c r="E60" s="51">
        <v>28</v>
      </c>
      <c r="F60" s="51">
        <f t="shared" si="9"/>
        <v>189840</v>
      </c>
      <c r="G60" s="51">
        <f t="shared" si="10"/>
        <v>189840</v>
      </c>
      <c r="H60" s="51">
        <v>0</v>
      </c>
      <c r="I60" s="51">
        <f t="shared" si="6"/>
        <v>189840</v>
      </c>
      <c r="J60" s="51"/>
      <c r="K60" s="51"/>
    </row>
    <row r="61" spans="1:11" s="10" customFormat="1" ht="15" customHeight="1">
      <c r="A61" s="26">
        <v>57</v>
      </c>
      <c r="B61" s="51" t="s">
        <v>91</v>
      </c>
      <c r="C61" s="51">
        <v>11</v>
      </c>
      <c r="D61" s="51">
        <v>108</v>
      </c>
      <c r="E61" s="51"/>
      <c r="F61" s="51">
        <f t="shared" si="9"/>
        <v>29160</v>
      </c>
      <c r="G61" s="51">
        <f t="shared" si="10"/>
        <v>29160</v>
      </c>
      <c r="H61" s="51">
        <v>29160</v>
      </c>
      <c r="I61" s="51">
        <f t="shared" si="6"/>
        <v>0</v>
      </c>
      <c r="J61" s="51"/>
      <c r="K61" s="51"/>
    </row>
    <row r="62" spans="1:11" s="10" customFormat="1" ht="15" customHeight="1">
      <c r="A62" s="26">
        <v>58</v>
      </c>
      <c r="B62" s="51" t="s">
        <v>79</v>
      </c>
      <c r="C62" s="51">
        <v>19</v>
      </c>
      <c r="D62" s="51">
        <v>222</v>
      </c>
      <c r="E62" s="51"/>
      <c r="F62" s="51">
        <f t="shared" si="9"/>
        <v>59940</v>
      </c>
      <c r="G62" s="51">
        <f t="shared" si="10"/>
        <v>59940</v>
      </c>
      <c r="H62" s="51">
        <v>0</v>
      </c>
      <c r="I62" s="51">
        <f t="shared" si="6"/>
        <v>59940</v>
      </c>
      <c r="J62" s="51"/>
      <c r="K62" s="51"/>
    </row>
    <row r="63" spans="1:11" s="10" customFormat="1" ht="15" customHeight="1">
      <c r="A63" s="26">
        <v>59</v>
      </c>
      <c r="B63" s="51" t="s">
        <v>82</v>
      </c>
      <c r="C63" s="51">
        <v>8</v>
      </c>
      <c r="D63" s="51">
        <v>102</v>
      </c>
      <c r="E63" s="51"/>
      <c r="F63" s="51">
        <f t="shared" si="9"/>
        <v>27540</v>
      </c>
      <c r="G63" s="51">
        <f t="shared" si="10"/>
        <v>27540</v>
      </c>
      <c r="H63" s="51">
        <v>0</v>
      </c>
      <c r="I63" s="51">
        <f t="shared" si="6"/>
        <v>27540</v>
      </c>
      <c r="J63" s="51"/>
      <c r="K63" s="51"/>
    </row>
    <row r="64" spans="1:11" s="10" customFormat="1" ht="15" customHeight="1">
      <c r="A64" s="26">
        <v>60</v>
      </c>
      <c r="B64" s="51" t="s">
        <v>84</v>
      </c>
      <c r="C64" s="51">
        <v>13</v>
      </c>
      <c r="D64" s="51">
        <v>153</v>
      </c>
      <c r="E64" s="51"/>
      <c r="F64" s="51">
        <f t="shared" si="9"/>
        <v>41310</v>
      </c>
      <c r="G64" s="51">
        <f t="shared" si="10"/>
        <v>41310</v>
      </c>
      <c r="H64" s="51">
        <v>0</v>
      </c>
      <c r="I64" s="51">
        <f t="shared" si="6"/>
        <v>41310</v>
      </c>
      <c r="J64" s="51"/>
      <c r="K64" s="51"/>
    </row>
    <row r="65" spans="1:11" s="10" customFormat="1" ht="15" customHeight="1">
      <c r="A65" s="26">
        <v>61</v>
      </c>
      <c r="B65" s="51" t="s">
        <v>81</v>
      </c>
      <c r="C65" s="51">
        <v>30</v>
      </c>
      <c r="D65" s="51">
        <v>363</v>
      </c>
      <c r="E65" s="51"/>
      <c r="F65" s="51">
        <f t="shared" si="9"/>
        <v>98010</v>
      </c>
      <c r="G65" s="51">
        <f t="shared" si="10"/>
        <v>98010</v>
      </c>
      <c r="H65" s="51">
        <v>0</v>
      </c>
      <c r="I65" s="51">
        <f t="shared" si="6"/>
        <v>98010</v>
      </c>
      <c r="J65" s="51"/>
      <c r="K65" s="51"/>
    </row>
    <row r="66" spans="1:11" s="10" customFormat="1" ht="15" customHeight="1">
      <c r="A66" s="26">
        <v>62</v>
      </c>
      <c r="B66" s="51" t="s">
        <v>83</v>
      </c>
      <c r="C66" s="51">
        <v>14</v>
      </c>
      <c r="D66" s="51">
        <v>156</v>
      </c>
      <c r="E66" s="51"/>
      <c r="F66" s="51">
        <f t="shared" si="9"/>
        <v>42120</v>
      </c>
      <c r="G66" s="51">
        <f t="shared" si="10"/>
        <v>42120</v>
      </c>
      <c r="H66" s="51">
        <v>42120</v>
      </c>
      <c r="I66" s="51">
        <f t="shared" si="6"/>
        <v>0</v>
      </c>
      <c r="J66" s="51"/>
      <c r="K66" s="51"/>
    </row>
    <row r="67" spans="1:11" s="10" customFormat="1" ht="15" customHeight="1">
      <c r="A67" s="26">
        <v>63</v>
      </c>
      <c r="B67" s="51" t="s">
        <v>86</v>
      </c>
      <c r="C67" s="51">
        <v>49</v>
      </c>
      <c r="D67" s="51">
        <v>630</v>
      </c>
      <c r="E67" s="51"/>
      <c r="F67" s="51">
        <f t="shared" si="9"/>
        <v>170100</v>
      </c>
      <c r="G67" s="51">
        <f t="shared" si="10"/>
        <v>170100</v>
      </c>
      <c r="H67" s="51">
        <v>39925</v>
      </c>
      <c r="I67" s="51">
        <f t="shared" si="6"/>
        <v>130175</v>
      </c>
      <c r="J67" s="51"/>
      <c r="K67" s="51"/>
    </row>
    <row r="68" spans="1:11" s="10" customFormat="1" ht="15" customHeight="1">
      <c r="A68" s="26">
        <v>64</v>
      </c>
      <c r="B68" s="51" t="s">
        <v>101</v>
      </c>
      <c r="C68" s="51">
        <v>32</v>
      </c>
      <c r="D68" s="51">
        <v>402</v>
      </c>
      <c r="E68" s="51"/>
      <c r="F68" s="51">
        <f t="shared" si="9"/>
        <v>108540</v>
      </c>
      <c r="G68" s="51">
        <f t="shared" si="10"/>
        <v>108540</v>
      </c>
      <c r="H68" s="51">
        <v>8275</v>
      </c>
      <c r="I68" s="51">
        <f t="shared" si="6"/>
        <v>100265</v>
      </c>
      <c r="J68" s="51"/>
      <c r="K68" s="51"/>
    </row>
    <row r="69" spans="1:11" s="10" customFormat="1" ht="15" customHeight="1">
      <c r="A69" s="26">
        <v>65</v>
      </c>
      <c r="B69" s="51" t="s">
        <v>109</v>
      </c>
      <c r="C69" s="51">
        <v>7</v>
      </c>
      <c r="D69" s="51">
        <v>105</v>
      </c>
      <c r="E69" s="51"/>
      <c r="F69" s="51">
        <f t="shared" si="9"/>
        <v>28350</v>
      </c>
      <c r="G69" s="51">
        <f t="shared" si="10"/>
        <v>28350</v>
      </c>
      <c r="H69" s="51">
        <v>0</v>
      </c>
      <c r="I69" s="51">
        <f t="shared" si="6"/>
        <v>28350</v>
      </c>
      <c r="J69" s="51"/>
      <c r="K69" s="51"/>
    </row>
    <row r="70" spans="1:11" s="10" customFormat="1" ht="15" customHeight="1">
      <c r="A70" s="26">
        <v>66</v>
      </c>
      <c r="B70" s="51" t="s">
        <v>103</v>
      </c>
      <c r="C70" s="51">
        <v>36</v>
      </c>
      <c r="D70" s="51">
        <v>108</v>
      </c>
      <c r="E70" s="51"/>
      <c r="F70" s="51">
        <f t="shared" si="9"/>
        <v>29160</v>
      </c>
      <c r="G70" s="51">
        <f t="shared" si="10"/>
        <v>29160</v>
      </c>
      <c r="H70" s="51">
        <v>0</v>
      </c>
      <c r="I70" s="51">
        <f t="shared" si="6"/>
        <v>29160</v>
      </c>
      <c r="J70" s="51"/>
      <c r="K70" s="51"/>
    </row>
    <row r="71" spans="1:11" s="10" customFormat="1" ht="15" customHeight="1">
      <c r="A71" s="26">
        <v>67</v>
      </c>
      <c r="B71" s="51" t="s">
        <v>188</v>
      </c>
      <c r="C71" s="51">
        <v>36</v>
      </c>
      <c r="D71" s="51">
        <v>424</v>
      </c>
      <c r="E71" s="51"/>
      <c r="F71" s="51">
        <f t="shared" si="7"/>
        <v>114480</v>
      </c>
      <c r="G71" s="51">
        <f t="shared" si="8"/>
        <v>114480</v>
      </c>
      <c r="H71" s="51">
        <v>0</v>
      </c>
      <c r="I71" s="51">
        <f t="shared" si="6"/>
        <v>114480</v>
      </c>
      <c r="J71" s="51"/>
      <c r="K71" s="51"/>
    </row>
    <row r="72" spans="1:11" s="10" customFormat="1" ht="15" customHeight="1">
      <c r="A72" s="26">
        <v>68</v>
      </c>
      <c r="B72" s="51" t="s">
        <v>85</v>
      </c>
      <c r="C72" s="51">
        <v>13</v>
      </c>
      <c r="D72" s="51">
        <v>153</v>
      </c>
      <c r="E72" s="51"/>
      <c r="F72" s="51">
        <f t="shared" ref="F72:F73" si="11">D72*270+E72*300</f>
        <v>41310</v>
      </c>
      <c r="G72" s="51">
        <f t="shared" si="8"/>
        <v>41310</v>
      </c>
      <c r="H72" s="51">
        <v>0</v>
      </c>
      <c r="I72" s="51">
        <f t="shared" si="6"/>
        <v>41310</v>
      </c>
      <c r="J72" s="51"/>
      <c r="K72" s="51"/>
    </row>
    <row r="73" spans="1:11" s="10" customFormat="1" ht="15" customHeight="1">
      <c r="A73" s="26">
        <v>69</v>
      </c>
      <c r="B73" s="51" t="s">
        <v>186</v>
      </c>
      <c r="C73" s="51">
        <v>50</v>
      </c>
      <c r="D73" s="51">
        <v>150</v>
      </c>
      <c r="E73" s="51"/>
      <c r="F73" s="51">
        <f t="shared" si="11"/>
        <v>40500</v>
      </c>
      <c r="G73" s="51">
        <f t="shared" ref="G73" si="12">F73*1</f>
        <v>40500</v>
      </c>
      <c r="H73" s="51">
        <v>29000</v>
      </c>
      <c r="I73" s="51">
        <f t="shared" si="6"/>
        <v>11500</v>
      </c>
      <c r="J73" s="51"/>
      <c r="K73" s="51"/>
    </row>
    <row r="74" spans="1:11" s="10" customFormat="1" ht="15" customHeight="1">
      <c r="A74" s="26">
        <v>70</v>
      </c>
      <c r="B74" s="51" t="s">
        <v>77</v>
      </c>
      <c r="C74" s="51">
        <v>22</v>
      </c>
      <c r="D74" s="51">
        <v>276</v>
      </c>
      <c r="E74" s="51"/>
      <c r="F74" s="51">
        <f t="shared" ref="F74:F94" si="13">D74*270+E74*300</f>
        <v>74520</v>
      </c>
      <c r="G74" s="51">
        <f t="shared" ref="G74:G94" si="14">F74*1</f>
        <v>74520</v>
      </c>
      <c r="H74" s="51">
        <v>0</v>
      </c>
      <c r="I74" s="51">
        <f t="shared" si="6"/>
        <v>74520</v>
      </c>
      <c r="J74" s="51"/>
      <c r="K74" s="51"/>
    </row>
    <row r="75" spans="1:11" s="10" customFormat="1" ht="15" customHeight="1">
      <c r="A75" s="26">
        <v>71</v>
      </c>
      <c r="B75" s="51" t="s">
        <v>76</v>
      </c>
      <c r="C75" s="51">
        <v>16</v>
      </c>
      <c r="D75" s="51">
        <v>192</v>
      </c>
      <c r="E75" s="51"/>
      <c r="F75" s="51">
        <f t="shared" si="13"/>
        <v>51840</v>
      </c>
      <c r="G75" s="51">
        <f t="shared" si="14"/>
        <v>51840</v>
      </c>
      <c r="H75" s="51">
        <v>0</v>
      </c>
      <c r="I75" s="51">
        <f t="shared" si="6"/>
        <v>51840</v>
      </c>
      <c r="J75" s="51"/>
      <c r="K75" s="51"/>
    </row>
    <row r="76" spans="1:11" s="10" customFormat="1" ht="15" customHeight="1">
      <c r="A76" s="26">
        <v>72</v>
      </c>
      <c r="B76" s="51" t="s">
        <v>73</v>
      </c>
      <c r="C76" s="51">
        <v>46</v>
      </c>
      <c r="D76" s="51">
        <v>556</v>
      </c>
      <c r="E76" s="51"/>
      <c r="F76" s="51">
        <f t="shared" si="13"/>
        <v>150120</v>
      </c>
      <c r="G76" s="51">
        <f t="shared" si="14"/>
        <v>150120</v>
      </c>
      <c r="H76" s="51">
        <v>33602</v>
      </c>
      <c r="I76" s="51">
        <f t="shared" si="6"/>
        <v>116518</v>
      </c>
      <c r="J76" s="51"/>
      <c r="K76" s="51"/>
    </row>
    <row r="77" spans="1:11" s="10" customFormat="1" ht="15" customHeight="1">
      <c r="A77" s="26">
        <v>73</v>
      </c>
      <c r="B77" s="51" t="s">
        <v>75</v>
      </c>
      <c r="C77" s="51">
        <v>16</v>
      </c>
      <c r="D77" s="51">
        <v>130</v>
      </c>
      <c r="E77" s="51"/>
      <c r="F77" s="51">
        <f t="shared" si="13"/>
        <v>35100</v>
      </c>
      <c r="G77" s="51">
        <f t="shared" si="14"/>
        <v>35100</v>
      </c>
      <c r="H77" s="51">
        <v>35100</v>
      </c>
      <c r="I77" s="51">
        <f t="shared" si="6"/>
        <v>0</v>
      </c>
      <c r="J77" s="51"/>
      <c r="K77" s="51"/>
    </row>
    <row r="78" spans="1:11" s="10" customFormat="1" ht="15" customHeight="1">
      <c r="A78" s="26">
        <v>74</v>
      </c>
      <c r="B78" s="51" t="s">
        <v>74</v>
      </c>
      <c r="C78" s="51">
        <v>11</v>
      </c>
      <c r="D78" s="51">
        <v>165</v>
      </c>
      <c r="E78" s="51"/>
      <c r="F78" s="51">
        <f t="shared" si="13"/>
        <v>44550</v>
      </c>
      <c r="G78" s="51">
        <f t="shared" si="14"/>
        <v>44550</v>
      </c>
      <c r="H78" s="51">
        <v>0</v>
      </c>
      <c r="I78" s="51">
        <f t="shared" si="6"/>
        <v>44550</v>
      </c>
      <c r="J78" s="51"/>
      <c r="K78" s="51"/>
    </row>
    <row r="79" spans="1:11" s="10" customFormat="1" ht="15" customHeight="1">
      <c r="A79" s="26">
        <v>75</v>
      </c>
      <c r="B79" s="55" t="s">
        <v>169</v>
      </c>
      <c r="C79" s="51">
        <v>4</v>
      </c>
      <c r="D79" s="51">
        <v>48</v>
      </c>
      <c r="E79" s="51"/>
      <c r="F79" s="51">
        <f t="shared" si="13"/>
        <v>12960</v>
      </c>
      <c r="G79" s="51">
        <f t="shared" si="14"/>
        <v>12960</v>
      </c>
      <c r="H79" s="51">
        <v>0</v>
      </c>
      <c r="I79" s="51">
        <f t="shared" si="6"/>
        <v>12960</v>
      </c>
      <c r="J79" s="51"/>
      <c r="K79" s="51"/>
    </row>
    <row r="80" spans="1:11" s="10" customFormat="1" ht="15" customHeight="1">
      <c r="A80" s="26">
        <v>76</v>
      </c>
      <c r="B80" s="56" t="s">
        <v>170</v>
      </c>
      <c r="C80" s="51">
        <v>6</v>
      </c>
      <c r="D80" s="51">
        <v>57</v>
      </c>
      <c r="E80" s="51"/>
      <c r="F80" s="51">
        <f t="shared" si="13"/>
        <v>15390</v>
      </c>
      <c r="G80" s="51">
        <f t="shared" si="14"/>
        <v>15390</v>
      </c>
      <c r="H80" s="51">
        <v>0</v>
      </c>
      <c r="I80" s="51">
        <f t="shared" si="6"/>
        <v>15390</v>
      </c>
      <c r="J80" s="51"/>
      <c r="K80" s="51"/>
    </row>
    <row r="81" spans="1:11" s="10" customFormat="1" ht="15" customHeight="1">
      <c r="A81" s="26">
        <v>77</v>
      </c>
      <c r="B81" s="51" t="s">
        <v>72</v>
      </c>
      <c r="C81" s="51">
        <v>28</v>
      </c>
      <c r="D81" s="51">
        <v>324</v>
      </c>
      <c r="E81" s="51"/>
      <c r="F81" s="51">
        <f t="shared" si="13"/>
        <v>87480</v>
      </c>
      <c r="G81" s="51">
        <f t="shared" si="14"/>
        <v>87480</v>
      </c>
      <c r="H81" s="51">
        <v>5078</v>
      </c>
      <c r="I81" s="51">
        <f t="shared" si="6"/>
        <v>82402</v>
      </c>
      <c r="J81" s="51"/>
      <c r="K81" s="51"/>
    </row>
    <row r="82" spans="1:11" s="10" customFormat="1" ht="15" customHeight="1">
      <c r="A82" s="26">
        <v>78</v>
      </c>
      <c r="B82" s="51" t="s">
        <v>69</v>
      </c>
      <c r="C82" s="51">
        <v>28</v>
      </c>
      <c r="D82" s="51">
        <v>374</v>
      </c>
      <c r="E82" s="51"/>
      <c r="F82" s="51">
        <f t="shared" si="13"/>
        <v>100980</v>
      </c>
      <c r="G82" s="51">
        <f t="shared" si="14"/>
        <v>100980</v>
      </c>
      <c r="H82" s="51">
        <v>0</v>
      </c>
      <c r="I82" s="51">
        <f t="shared" ref="I82:I113" si="15">G82-H82</f>
        <v>100980</v>
      </c>
      <c r="J82" s="51"/>
      <c r="K82" s="51"/>
    </row>
    <row r="83" spans="1:11" s="10" customFormat="1" ht="15" customHeight="1">
      <c r="A83" s="26">
        <v>79</v>
      </c>
      <c r="B83" s="51" t="s">
        <v>71</v>
      </c>
      <c r="C83" s="51">
        <v>18</v>
      </c>
      <c r="D83" s="51">
        <v>216</v>
      </c>
      <c r="E83" s="51"/>
      <c r="F83" s="51">
        <f t="shared" si="13"/>
        <v>58320</v>
      </c>
      <c r="G83" s="51">
        <f t="shared" si="14"/>
        <v>58320</v>
      </c>
      <c r="H83" s="51">
        <v>0</v>
      </c>
      <c r="I83" s="51">
        <f t="shared" si="15"/>
        <v>58320</v>
      </c>
      <c r="J83" s="51"/>
      <c r="K83" s="51"/>
    </row>
    <row r="84" spans="1:11" s="10" customFormat="1" ht="15" customHeight="1">
      <c r="A84" s="26">
        <v>80</v>
      </c>
      <c r="B84" s="51" t="s">
        <v>70</v>
      </c>
      <c r="C84" s="51">
        <v>17</v>
      </c>
      <c r="D84" s="51">
        <v>177</v>
      </c>
      <c r="E84" s="51"/>
      <c r="F84" s="51">
        <f t="shared" si="13"/>
        <v>47790</v>
      </c>
      <c r="G84" s="51">
        <f t="shared" si="14"/>
        <v>47790</v>
      </c>
      <c r="H84" s="51">
        <v>0</v>
      </c>
      <c r="I84" s="51">
        <f t="shared" si="15"/>
        <v>47790</v>
      </c>
      <c r="J84" s="51"/>
      <c r="K84" s="51"/>
    </row>
    <row r="85" spans="1:11" s="10" customFormat="1" ht="15" customHeight="1">
      <c r="A85" s="26">
        <v>81</v>
      </c>
      <c r="B85" s="51" t="s">
        <v>80</v>
      </c>
      <c r="C85" s="51">
        <v>18</v>
      </c>
      <c r="D85" s="51">
        <v>234</v>
      </c>
      <c r="E85" s="51"/>
      <c r="F85" s="51">
        <f t="shared" si="13"/>
        <v>63180</v>
      </c>
      <c r="G85" s="51">
        <f t="shared" si="14"/>
        <v>63180</v>
      </c>
      <c r="H85" s="51">
        <v>8135</v>
      </c>
      <c r="I85" s="51">
        <f t="shared" si="15"/>
        <v>55045</v>
      </c>
      <c r="J85" s="51"/>
      <c r="K85" s="51"/>
    </row>
    <row r="86" spans="1:11" s="10" customFormat="1" ht="15" customHeight="1">
      <c r="A86" s="26">
        <v>82</v>
      </c>
      <c r="B86" s="51" t="s">
        <v>88</v>
      </c>
      <c r="C86" s="51">
        <v>142</v>
      </c>
      <c r="D86" s="51">
        <v>1708</v>
      </c>
      <c r="E86" s="51"/>
      <c r="F86" s="51">
        <f t="shared" si="13"/>
        <v>461160</v>
      </c>
      <c r="G86" s="51">
        <f t="shared" si="14"/>
        <v>461160</v>
      </c>
      <c r="H86" s="51">
        <v>0</v>
      </c>
      <c r="I86" s="51">
        <f t="shared" si="15"/>
        <v>461160</v>
      </c>
      <c r="J86" s="51"/>
      <c r="K86" s="51"/>
    </row>
    <row r="87" spans="1:11" s="10" customFormat="1" ht="15" customHeight="1">
      <c r="A87" s="26">
        <v>83</v>
      </c>
      <c r="B87" s="51" t="s">
        <v>107</v>
      </c>
      <c r="C87" s="51">
        <v>42</v>
      </c>
      <c r="D87" s="51">
        <v>524</v>
      </c>
      <c r="E87" s="51"/>
      <c r="F87" s="51">
        <f t="shared" si="13"/>
        <v>141480</v>
      </c>
      <c r="G87" s="51">
        <f t="shared" si="14"/>
        <v>141480</v>
      </c>
      <c r="H87" s="51">
        <v>0</v>
      </c>
      <c r="I87" s="51">
        <f t="shared" si="15"/>
        <v>141480</v>
      </c>
      <c r="J87" s="51"/>
      <c r="K87" s="51"/>
    </row>
    <row r="88" spans="1:11" s="10" customFormat="1" ht="15" customHeight="1">
      <c r="A88" s="26">
        <v>84</v>
      </c>
      <c r="B88" s="51" t="s">
        <v>42</v>
      </c>
      <c r="C88" s="51">
        <v>39</v>
      </c>
      <c r="D88" s="51">
        <v>468</v>
      </c>
      <c r="E88" s="51"/>
      <c r="F88" s="51">
        <f t="shared" si="13"/>
        <v>126360</v>
      </c>
      <c r="G88" s="51">
        <f t="shared" si="14"/>
        <v>126360</v>
      </c>
      <c r="H88" s="51">
        <v>0</v>
      </c>
      <c r="I88" s="51">
        <f t="shared" si="15"/>
        <v>126360</v>
      </c>
      <c r="J88" s="51"/>
      <c r="K88" s="51"/>
    </row>
    <row r="89" spans="1:11" s="10" customFormat="1" ht="15" customHeight="1">
      <c r="A89" s="26">
        <v>85</v>
      </c>
      <c r="B89" s="51" t="s">
        <v>112</v>
      </c>
      <c r="C89" s="51">
        <v>50</v>
      </c>
      <c r="D89" s="51">
        <v>210</v>
      </c>
      <c r="E89" s="51"/>
      <c r="F89" s="51">
        <f t="shared" si="13"/>
        <v>56700</v>
      </c>
      <c r="G89" s="51">
        <f t="shared" si="14"/>
        <v>56700</v>
      </c>
      <c r="H89" s="51">
        <v>0</v>
      </c>
      <c r="I89" s="51">
        <f t="shared" si="15"/>
        <v>56700</v>
      </c>
      <c r="J89" s="51"/>
      <c r="K89" s="51"/>
    </row>
    <row r="90" spans="1:11" s="10" customFormat="1" ht="15" customHeight="1">
      <c r="A90" s="26">
        <v>86</v>
      </c>
      <c r="B90" s="51" t="s">
        <v>87</v>
      </c>
      <c r="C90" s="51">
        <v>20</v>
      </c>
      <c r="D90" s="51">
        <v>240</v>
      </c>
      <c r="E90" s="51"/>
      <c r="F90" s="51">
        <f t="shared" si="13"/>
        <v>64800</v>
      </c>
      <c r="G90" s="51">
        <f t="shared" si="14"/>
        <v>64800</v>
      </c>
      <c r="H90" s="51">
        <v>0</v>
      </c>
      <c r="I90" s="51">
        <f t="shared" si="15"/>
        <v>64800</v>
      </c>
      <c r="J90" s="51"/>
      <c r="K90" s="51"/>
    </row>
    <row r="91" spans="1:11" s="10" customFormat="1" ht="15" customHeight="1">
      <c r="A91" s="26">
        <v>87</v>
      </c>
      <c r="B91" s="51" t="s">
        <v>78</v>
      </c>
      <c r="C91" s="51">
        <v>18</v>
      </c>
      <c r="D91" s="51">
        <v>232</v>
      </c>
      <c r="E91" s="51"/>
      <c r="F91" s="51">
        <f t="shared" si="13"/>
        <v>62640</v>
      </c>
      <c r="G91" s="51">
        <f t="shared" si="14"/>
        <v>62640</v>
      </c>
      <c r="H91" s="51">
        <v>0</v>
      </c>
      <c r="I91" s="51">
        <f t="shared" si="15"/>
        <v>62640</v>
      </c>
      <c r="J91" s="51"/>
      <c r="K91" s="51"/>
    </row>
    <row r="92" spans="1:11" s="10" customFormat="1" ht="15" customHeight="1">
      <c r="A92" s="26">
        <v>88</v>
      </c>
      <c r="B92" s="51" t="s">
        <v>52</v>
      </c>
      <c r="C92" s="51">
        <v>45</v>
      </c>
      <c r="D92" s="51">
        <v>641</v>
      </c>
      <c r="E92" s="51"/>
      <c r="F92" s="51">
        <f t="shared" si="13"/>
        <v>173070</v>
      </c>
      <c r="G92" s="51">
        <f t="shared" si="14"/>
        <v>173070</v>
      </c>
      <c r="H92" s="51">
        <v>0</v>
      </c>
      <c r="I92" s="51">
        <f t="shared" si="15"/>
        <v>173070</v>
      </c>
      <c r="J92" s="51"/>
      <c r="K92" s="51"/>
    </row>
    <row r="93" spans="1:11" s="10" customFormat="1" ht="15" customHeight="1">
      <c r="A93" s="26">
        <v>89</v>
      </c>
      <c r="B93" s="51" t="s">
        <v>105</v>
      </c>
      <c r="C93" s="51">
        <v>75</v>
      </c>
      <c r="D93" s="51">
        <v>900</v>
      </c>
      <c r="E93" s="51"/>
      <c r="F93" s="51">
        <f t="shared" si="13"/>
        <v>243000</v>
      </c>
      <c r="G93" s="51">
        <f t="shared" si="14"/>
        <v>243000</v>
      </c>
      <c r="H93" s="51">
        <v>0</v>
      </c>
      <c r="I93" s="51">
        <f t="shared" si="15"/>
        <v>243000</v>
      </c>
      <c r="J93" s="51"/>
      <c r="K93" s="51"/>
    </row>
    <row r="94" spans="1:11" s="10" customFormat="1" ht="15" customHeight="1">
      <c r="A94" s="26">
        <v>90</v>
      </c>
      <c r="B94" s="51" t="s">
        <v>106</v>
      </c>
      <c r="C94" s="51">
        <v>20</v>
      </c>
      <c r="D94" s="51">
        <v>233</v>
      </c>
      <c r="E94" s="51"/>
      <c r="F94" s="51">
        <f t="shared" si="13"/>
        <v>62910</v>
      </c>
      <c r="G94" s="51">
        <f t="shared" si="14"/>
        <v>62910</v>
      </c>
      <c r="H94" s="51">
        <v>0</v>
      </c>
      <c r="I94" s="51">
        <f t="shared" si="15"/>
        <v>62910</v>
      </c>
      <c r="J94" s="51"/>
      <c r="K94" s="51"/>
    </row>
    <row r="95" spans="1:11" s="10" customFormat="1" ht="15" customHeight="1">
      <c r="A95" s="26"/>
      <c r="B95" s="51" t="s">
        <v>195</v>
      </c>
      <c r="C95" s="51">
        <f>SUM(C5:C94)</f>
        <v>2098</v>
      </c>
      <c r="D95" s="51">
        <f>SUM(D5:D94)</f>
        <v>24041</v>
      </c>
      <c r="E95" s="51">
        <f>SUM(E5:E94)</f>
        <v>63</v>
      </c>
      <c r="F95" s="51">
        <f>SUM(F5:F94)</f>
        <v>6509970</v>
      </c>
      <c r="G95" s="51">
        <f>SUM(G5:G94)</f>
        <v>6076755</v>
      </c>
      <c r="H95" s="51">
        <v>717854</v>
      </c>
      <c r="I95" s="51">
        <f t="shared" si="15"/>
        <v>5358901</v>
      </c>
      <c r="J95" s="51">
        <f>SUM(J5:J94)</f>
        <v>92652</v>
      </c>
      <c r="K95" s="51">
        <f>SUM(K5:K94)</f>
        <v>340563</v>
      </c>
    </row>
    <row r="96" spans="1:11" s="10" customFormat="1">
      <c r="A96" s="53"/>
    </row>
    <row r="97" spans="1:2" s="8" customFormat="1">
      <c r="A97" s="57"/>
      <c r="B97" s="54"/>
    </row>
    <row r="98" spans="1:2" s="8" customFormat="1">
      <c r="A98" s="57"/>
      <c r="B98" s="54"/>
    </row>
  </sheetData>
  <sortState ref="A4:F93">
    <sortCondition ref="A4"/>
  </sortState>
  <mergeCells count="2">
    <mergeCell ref="H3:K3"/>
    <mergeCell ref="A2:K2"/>
  </mergeCells>
  <phoneticPr fontId="1" type="noConversion"/>
  <pageMargins left="0.62" right="0.57999999999999996" top="0.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workbookViewId="0">
      <selection activeCell="D99" sqref="D99"/>
    </sheetView>
  </sheetViews>
  <sheetFormatPr defaultColWidth="8.75" defaultRowHeight="13.5"/>
  <cols>
    <col min="1" max="1" width="8.75" style="1"/>
    <col min="2" max="2" width="37.25" style="9" bestFit="1" customWidth="1"/>
    <col min="3" max="3" width="6.25" style="7" customWidth="1"/>
    <col min="4" max="4" width="7.875" style="18" customWidth="1"/>
    <col min="5" max="6" width="8.5" style="18" customWidth="1"/>
    <col min="7" max="7" width="9.75" style="1" customWidth="1"/>
    <col min="8" max="8" width="11.5" style="7" customWidth="1"/>
    <col min="9" max="9" width="11.5" style="7" hidden="1" customWidth="1"/>
    <col min="10" max="16384" width="8.75" style="8"/>
  </cols>
  <sheetData>
    <row r="1" spans="1:9" ht="39.4" customHeight="1">
      <c r="A1" s="62" t="s">
        <v>174</v>
      </c>
      <c r="B1" s="62"/>
      <c r="C1" s="62"/>
      <c r="D1" s="62"/>
      <c r="E1" s="62"/>
      <c r="F1" s="62"/>
      <c r="G1" s="62"/>
      <c r="H1" s="62"/>
      <c r="I1" s="47"/>
    </row>
    <row r="2" spans="1:9" ht="49.5" customHeight="1">
      <c r="A2" s="48" t="s">
        <v>17</v>
      </c>
      <c r="B2" s="48" t="s">
        <v>18</v>
      </c>
      <c r="C2" s="48" t="s">
        <v>121</v>
      </c>
      <c r="D2" s="48" t="s">
        <v>19</v>
      </c>
      <c r="E2" s="48" t="s">
        <v>20</v>
      </c>
      <c r="F2" s="48" t="s">
        <v>120</v>
      </c>
      <c r="G2" s="48" t="s">
        <v>168</v>
      </c>
      <c r="H2" s="48" t="s">
        <v>173</v>
      </c>
      <c r="I2" s="16" t="s">
        <v>23</v>
      </c>
    </row>
    <row r="3" spans="1:9" ht="15" customHeight="1">
      <c r="A3" s="3">
        <v>1</v>
      </c>
      <c r="B3" s="3" t="s">
        <v>25</v>
      </c>
      <c r="C3" s="3">
        <v>18</v>
      </c>
      <c r="D3" s="3">
        <v>168</v>
      </c>
      <c r="E3" s="3">
        <v>46</v>
      </c>
      <c r="F3" s="3">
        <f>D3+E3</f>
        <v>214</v>
      </c>
      <c r="G3" s="3"/>
      <c r="H3" s="3"/>
      <c r="I3" s="21" t="s">
        <v>0</v>
      </c>
    </row>
    <row r="4" spans="1:9" ht="15" customHeight="1">
      <c r="A4" s="3">
        <v>2</v>
      </c>
      <c r="B4" s="3" t="s">
        <v>29</v>
      </c>
      <c r="C4" s="3">
        <v>53</v>
      </c>
      <c r="D4" s="3">
        <v>519</v>
      </c>
      <c r="E4" s="3">
        <v>88</v>
      </c>
      <c r="F4" s="3">
        <f t="shared" ref="F4:F67" si="0">D4+E4</f>
        <v>607</v>
      </c>
      <c r="G4" s="3"/>
      <c r="H4" s="3"/>
      <c r="I4" s="21" t="s">
        <v>1</v>
      </c>
    </row>
    <row r="5" spans="1:9">
      <c r="A5" s="3">
        <v>3</v>
      </c>
      <c r="B5" s="3" t="s">
        <v>112</v>
      </c>
      <c r="C5" s="3">
        <v>50</v>
      </c>
      <c r="D5" s="3">
        <v>60</v>
      </c>
      <c r="E5" s="3">
        <v>150</v>
      </c>
      <c r="F5" s="3">
        <f t="shared" si="0"/>
        <v>210</v>
      </c>
      <c r="G5" s="3"/>
      <c r="H5" s="3"/>
      <c r="I5" s="3"/>
    </row>
    <row r="6" spans="1:9" ht="15" customHeight="1">
      <c r="A6" s="3">
        <v>4</v>
      </c>
      <c r="B6" s="3" t="s">
        <v>92</v>
      </c>
      <c r="C6" s="3">
        <v>34</v>
      </c>
      <c r="D6" s="3">
        <v>306</v>
      </c>
      <c r="E6" s="3">
        <v>102</v>
      </c>
      <c r="F6" s="3">
        <f t="shared" si="0"/>
        <v>408</v>
      </c>
      <c r="G6" s="3">
        <v>19</v>
      </c>
      <c r="H6" s="3"/>
      <c r="I6" s="21" t="s">
        <v>2</v>
      </c>
    </row>
    <row r="7" spans="1:9" ht="15" customHeight="1">
      <c r="A7" s="3">
        <v>5</v>
      </c>
      <c r="B7" s="3" t="s">
        <v>31</v>
      </c>
      <c r="C7" s="3">
        <v>6</v>
      </c>
      <c r="D7" s="3">
        <v>72</v>
      </c>
      <c r="E7" s="3">
        <v>18</v>
      </c>
      <c r="F7" s="3">
        <f t="shared" si="0"/>
        <v>90</v>
      </c>
      <c r="G7" s="3"/>
      <c r="H7" s="3"/>
      <c r="I7" s="20" t="s">
        <v>32</v>
      </c>
    </row>
    <row r="8" spans="1:9" ht="15" customHeight="1">
      <c r="A8" s="3">
        <v>6</v>
      </c>
      <c r="B8" s="3" t="s">
        <v>33</v>
      </c>
      <c r="C8" s="3">
        <v>7</v>
      </c>
      <c r="D8" s="3">
        <v>80</v>
      </c>
      <c r="E8" s="3">
        <v>9</v>
      </c>
      <c r="F8" s="3">
        <f t="shared" si="0"/>
        <v>89</v>
      </c>
      <c r="G8" s="3"/>
      <c r="H8" s="3"/>
      <c r="I8" s="21" t="s">
        <v>3</v>
      </c>
    </row>
    <row r="9" spans="1:9" ht="15" customHeight="1">
      <c r="A9" s="3">
        <v>7</v>
      </c>
      <c r="B9" s="3" t="s">
        <v>34</v>
      </c>
      <c r="C9" s="3">
        <v>15</v>
      </c>
      <c r="D9" s="3">
        <v>135</v>
      </c>
      <c r="E9" s="3">
        <v>45</v>
      </c>
      <c r="F9" s="3">
        <f t="shared" si="0"/>
        <v>180</v>
      </c>
      <c r="G9" s="3"/>
      <c r="H9" s="3"/>
      <c r="I9" s="21" t="s">
        <v>5</v>
      </c>
    </row>
    <row r="10" spans="1:9" ht="15" customHeight="1">
      <c r="A10" s="3">
        <v>8</v>
      </c>
      <c r="B10" s="3" t="s">
        <v>35</v>
      </c>
      <c r="C10" s="3">
        <v>46</v>
      </c>
      <c r="D10" s="3">
        <v>435</v>
      </c>
      <c r="E10" s="3">
        <v>138</v>
      </c>
      <c r="F10" s="3">
        <f t="shared" si="0"/>
        <v>573</v>
      </c>
      <c r="G10" s="3"/>
      <c r="H10" s="3"/>
      <c r="I10" s="22" t="s">
        <v>9</v>
      </c>
    </row>
    <row r="11" spans="1:9" ht="15" customHeight="1">
      <c r="A11" s="3">
        <v>9</v>
      </c>
      <c r="B11" s="3" t="s">
        <v>36</v>
      </c>
      <c r="C11" s="3">
        <v>6</v>
      </c>
      <c r="D11" s="3">
        <v>46</v>
      </c>
      <c r="E11" s="3">
        <v>10</v>
      </c>
      <c r="F11" s="3">
        <f t="shared" si="0"/>
        <v>56</v>
      </c>
      <c r="G11" s="3">
        <v>4</v>
      </c>
      <c r="H11" s="3"/>
      <c r="I11" s="28" t="s">
        <v>37</v>
      </c>
    </row>
    <row r="12" spans="1:9" ht="15" customHeight="1">
      <c r="A12" s="3">
        <v>10</v>
      </c>
      <c r="B12" s="3" t="s">
        <v>38</v>
      </c>
      <c r="C12" s="3">
        <v>14</v>
      </c>
      <c r="D12" s="3">
        <v>195</v>
      </c>
      <c r="E12" s="3">
        <v>36</v>
      </c>
      <c r="F12" s="3">
        <f t="shared" si="0"/>
        <v>231</v>
      </c>
      <c r="G12" s="3"/>
      <c r="H12" s="3"/>
      <c r="I12" s="21" t="s">
        <v>4</v>
      </c>
    </row>
    <row r="13" spans="1:9" ht="15" customHeight="1">
      <c r="A13" s="3">
        <v>11</v>
      </c>
      <c r="B13" s="3" t="s">
        <v>39</v>
      </c>
      <c r="C13" s="3">
        <v>17</v>
      </c>
      <c r="D13" s="3">
        <v>126</v>
      </c>
      <c r="E13" s="3">
        <v>36</v>
      </c>
      <c r="F13" s="3">
        <f t="shared" si="0"/>
        <v>162</v>
      </c>
      <c r="G13" s="3"/>
      <c r="H13" s="3"/>
      <c r="I13" s="29" t="s">
        <v>6</v>
      </c>
    </row>
    <row r="14" spans="1:9" ht="15" customHeight="1">
      <c r="A14" s="3">
        <v>12</v>
      </c>
      <c r="B14" s="3" t="s">
        <v>41</v>
      </c>
      <c r="C14" s="3">
        <v>10</v>
      </c>
      <c r="D14" s="3">
        <v>87</v>
      </c>
      <c r="E14" s="3">
        <v>30</v>
      </c>
      <c r="F14" s="3">
        <f t="shared" si="0"/>
        <v>117</v>
      </c>
      <c r="G14" s="3"/>
      <c r="H14" s="3"/>
      <c r="I14" s="21" t="s">
        <v>7</v>
      </c>
    </row>
    <row r="15" spans="1:9" s="10" customFormat="1" ht="15" customHeight="1">
      <c r="A15" s="3">
        <v>13</v>
      </c>
      <c r="B15" s="3" t="s">
        <v>42</v>
      </c>
      <c r="C15" s="3">
        <v>39</v>
      </c>
      <c r="D15" s="3">
        <v>351</v>
      </c>
      <c r="E15" s="3">
        <v>117</v>
      </c>
      <c r="F15" s="3">
        <f t="shared" si="0"/>
        <v>468</v>
      </c>
      <c r="G15" s="3"/>
      <c r="H15" s="3"/>
      <c r="I15" s="21" t="s">
        <v>8</v>
      </c>
    </row>
    <row r="16" spans="1:9" ht="15" customHeight="1">
      <c r="A16" s="3">
        <v>14</v>
      </c>
      <c r="B16" s="3" t="s">
        <v>164</v>
      </c>
      <c r="C16" s="3">
        <v>17</v>
      </c>
      <c r="D16" s="3">
        <v>122</v>
      </c>
      <c r="E16" s="3">
        <v>51</v>
      </c>
      <c r="F16" s="3">
        <f t="shared" si="0"/>
        <v>173</v>
      </c>
      <c r="G16" s="3"/>
      <c r="H16" s="3"/>
      <c r="I16" s="60" t="s">
        <v>10</v>
      </c>
    </row>
    <row r="17" spans="1:9" ht="15" customHeight="1">
      <c r="A17" s="3">
        <v>15</v>
      </c>
      <c r="B17" s="3" t="s">
        <v>44</v>
      </c>
      <c r="C17" s="3">
        <v>2</v>
      </c>
      <c r="D17" s="3">
        <v>24</v>
      </c>
      <c r="E17" s="3">
        <v>6</v>
      </c>
      <c r="F17" s="3">
        <f t="shared" si="0"/>
        <v>30</v>
      </c>
      <c r="G17" s="3"/>
      <c r="H17" s="3"/>
      <c r="I17" s="61"/>
    </row>
    <row r="18" spans="1:9" ht="15" customHeight="1">
      <c r="A18" s="3">
        <v>16</v>
      </c>
      <c r="B18" s="3" t="s">
        <v>46</v>
      </c>
      <c r="C18" s="3">
        <v>13</v>
      </c>
      <c r="D18" s="3">
        <v>117</v>
      </c>
      <c r="E18" s="3">
        <v>39</v>
      </c>
      <c r="F18" s="3">
        <f t="shared" si="0"/>
        <v>156</v>
      </c>
      <c r="G18" s="3"/>
      <c r="H18" s="3"/>
      <c r="I18" s="61"/>
    </row>
    <row r="19" spans="1:9" ht="15" customHeight="1">
      <c r="A19" s="3">
        <v>17</v>
      </c>
      <c r="B19" s="3" t="s">
        <v>94</v>
      </c>
      <c r="C19" s="3">
        <v>12</v>
      </c>
      <c r="D19" s="3">
        <v>90</v>
      </c>
      <c r="E19" s="3">
        <v>30</v>
      </c>
      <c r="F19" s="3">
        <f t="shared" si="0"/>
        <v>120</v>
      </c>
      <c r="G19" s="3"/>
      <c r="H19" s="3"/>
      <c r="I19" s="5" t="s">
        <v>11</v>
      </c>
    </row>
    <row r="20" spans="1:9" ht="15" customHeight="1">
      <c r="A20" s="3">
        <v>18</v>
      </c>
      <c r="B20" s="3" t="s">
        <v>95</v>
      </c>
      <c r="C20" s="3">
        <v>8</v>
      </c>
      <c r="D20" s="3">
        <v>51</v>
      </c>
      <c r="E20" s="3">
        <v>12</v>
      </c>
      <c r="F20" s="3">
        <f t="shared" si="0"/>
        <v>63</v>
      </c>
      <c r="G20" s="3"/>
      <c r="H20" s="3"/>
      <c r="I20" s="13" t="s">
        <v>12</v>
      </c>
    </row>
    <row r="21" spans="1:9" ht="15" customHeight="1">
      <c r="A21" s="3">
        <v>19</v>
      </c>
      <c r="B21" s="3" t="s">
        <v>96</v>
      </c>
      <c r="C21" s="3">
        <v>22</v>
      </c>
      <c r="D21" s="3">
        <v>198</v>
      </c>
      <c r="E21" s="3">
        <v>66</v>
      </c>
      <c r="F21" s="3">
        <f t="shared" si="0"/>
        <v>264</v>
      </c>
      <c r="G21" s="3"/>
      <c r="H21" s="3"/>
      <c r="I21" s="12" t="s">
        <v>97</v>
      </c>
    </row>
    <row r="22" spans="1:9" ht="15" customHeight="1">
      <c r="A22" s="3">
        <v>20</v>
      </c>
      <c r="B22" s="3" t="s">
        <v>98</v>
      </c>
      <c r="C22" s="3">
        <v>24</v>
      </c>
      <c r="D22" s="3">
        <v>237</v>
      </c>
      <c r="E22" s="3">
        <v>69</v>
      </c>
      <c r="F22" s="3">
        <f t="shared" si="0"/>
        <v>306</v>
      </c>
      <c r="G22" s="3"/>
      <c r="H22" s="3"/>
      <c r="I22" s="13" t="s">
        <v>13</v>
      </c>
    </row>
    <row r="23" spans="1:9" ht="15" customHeight="1">
      <c r="A23" s="3">
        <v>21</v>
      </c>
      <c r="B23" s="3" t="s">
        <v>99</v>
      </c>
      <c r="C23" s="3">
        <v>30</v>
      </c>
      <c r="D23" s="3">
        <v>270</v>
      </c>
      <c r="E23" s="3">
        <v>87</v>
      </c>
      <c r="F23" s="3">
        <f t="shared" si="0"/>
        <v>357</v>
      </c>
      <c r="G23" s="3"/>
      <c r="H23" s="3"/>
      <c r="I23" s="13" t="s">
        <v>14</v>
      </c>
    </row>
    <row r="24" spans="1:9" ht="15" customHeight="1">
      <c r="A24" s="3">
        <v>22</v>
      </c>
      <c r="B24" s="3" t="s">
        <v>100</v>
      </c>
      <c r="C24" s="3">
        <v>8</v>
      </c>
      <c r="D24" s="3">
        <v>72</v>
      </c>
      <c r="E24" s="3">
        <v>24</v>
      </c>
      <c r="F24" s="3">
        <f t="shared" si="0"/>
        <v>96</v>
      </c>
      <c r="G24" s="3">
        <v>8</v>
      </c>
      <c r="H24" s="3"/>
      <c r="I24" s="13" t="s">
        <v>15</v>
      </c>
    </row>
    <row r="25" spans="1:9" ht="16.350000000000001" customHeight="1">
      <c r="A25" s="3">
        <v>23</v>
      </c>
      <c r="B25" s="3" t="s">
        <v>101</v>
      </c>
      <c r="C25" s="3">
        <v>32</v>
      </c>
      <c r="D25" s="3">
        <v>312</v>
      </c>
      <c r="E25" s="3">
        <v>90</v>
      </c>
      <c r="F25" s="3">
        <f t="shared" si="0"/>
        <v>402</v>
      </c>
      <c r="G25" s="3"/>
      <c r="H25" s="3"/>
      <c r="I25" s="13" t="s">
        <v>16</v>
      </c>
    </row>
    <row r="26" spans="1:9">
      <c r="A26" s="3">
        <v>24</v>
      </c>
      <c r="B26" s="3" t="s">
        <v>165</v>
      </c>
      <c r="C26" s="3">
        <v>12</v>
      </c>
      <c r="D26" s="3">
        <v>105</v>
      </c>
      <c r="E26" s="3">
        <v>33</v>
      </c>
      <c r="F26" s="3">
        <f t="shared" si="0"/>
        <v>138</v>
      </c>
      <c r="G26" s="3"/>
      <c r="H26" s="3"/>
      <c r="I26" s="3"/>
    </row>
    <row r="27" spans="1:9">
      <c r="A27" s="3">
        <v>25</v>
      </c>
      <c r="B27" s="3" t="s">
        <v>166</v>
      </c>
      <c r="C27" s="3">
        <v>2</v>
      </c>
      <c r="D27" s="3">
        <v>18</v>
      </c>
      <c r="E27" s="3">
        <v>6</v>
      </c>
      <c r="F27" s="3">
        <f t="shared" si="0"/>
        <v>24</v>
      </c>
      <c r="G27" s="3"/>
      <c r="H27" s="3"/>
      <c r="I27" s="3"/>
    </row>
    <row r="28" spans="1:9">
      <c r="A28" s="3">
        <v>26</v>
      </c>
      <c r="B28" s="3" t="s">
        <v>114</v>
      </c>
      <c r="C28" s="3">
        <v>13</v>
      </c>
      <c r="D28" s="3">
        <v>78</v>
      </c>
      <c r="E28" s="3">
        <v>39</v>
      </c>
      <c r="F28" s="3">
        <f t="shared" si="0"/>
        <v>117</v>
      </c>
      <c r="G28" s="3"/>
      <c r="H28" s="3"/>
      <c r="I28" s="3"/>
    </row>
    <row r="29" spans="1:9">
      <c r="A29" s="3">
        <v>27</v>
      </c>
      <c r="B29" s="3" t="s">
        <v>110</v>
      </c>
      <c r="C29" s="3">
        <v>34</v>
      </c>
      <c r="D29" s="3">
        <v>333</v>
      </c>
      <c r="E29" s="3">
        <v>102</v>
      </c>
      <c r="F29" s="3">
        <f t="shared" si="0"/>
        <v>435</v>
      </c>
      <c r="G29" s="3"/>
      <c r="H29" s="3"/>
      <c r="I29" s="3"/>
    </row>
    <row r="30" spans="1:9" ht="15" customHeight="1">
      <c r="A30" s="3">
        <v>28</v>
      </c>
      <c r="B30" s="3" t="s">
        <v>27</v>
      </c>
      <c r="C30" s="3">
        <v>18</v>
      </c>
      <c r="D30" s="3">
        <v>162</v>
      </c>
      <c r="E30" s="3">
        <v>36</v>
      </c>
      <c r="F30" s="3">
        <f t="shared" si="0"/>
        <v>198</v>
      </c>
      <c r="G30" s="3"/>
      <c r="H30" s="3"/>
      <c r="I30" s="21" t="s">
        <v>28</v>
      </c>
    </row>
    <row r="31" spans="1:9">
      <c r="A31" s="3">
        <v>29</v>
      </c>
      <c r="B31" s="3" t="s">
        <v>113</v>
      </c>
      <c r="C31" s="3">
        <v>20</v>
      </c>
      <c r="D31" s="3">
        <v>186</v>
      </c>
      <c r="E31" s="3">
        <v>54</v>
      </c>
      <c r="F31" s="3">
        <f t="shared" si="0"/>
        <v>240</v>
      </c>
      <c r="G31" s="3">
        <v>4</v>
      </c>
      <c r="H31" s="3"/>
      <c r="I31" s="3"/>
    </row>
    <row r="32" spans="1:9">
      <c r="A32" s="3">
        <v>30</v>
      </c>
      <c r="B32" s="3" t="s">
        <v>107</v>
      </c>
      <c r="C32" s="3">
        <v>42</v>
      </c>
      <c r="D32" s="3">
        <v>398</v>
      </c>
      <c r="E32" s="3">
        <v>126</v>
      </c>
      <c r="F32" s="3">
        <f t="shared" si="0"/>
        <v>524</v>
      </c>
      <c r="G32" s="3"/>
      <c r="H32" s="3"/>
      <c r="I32" s="3"/>
    </row>
    <row r="33" spans="1:9">
      <c r="A33" s="3">
        <v>31</v>
      </c>
      <c r="B33" s="3" t="s">
        <v>105</v>
      </c>
      <c r="C33" s="3">
        <v>75</v>
      </c>
      <c r="D33" s="3">
        <v>675</v>
      </c>
      <c r="E33" s="3">
        <v>225</v>
      </c>
      <c r="F33" s="3">
        <f t="shared" si="0"/>
        <v>900</v>
      </c>
      <c r="G33" s="3"/>
      <c r="H33" s="3"/>
      <c r="I33" s="3"/>
    </row>
    <row r="34" spans="1:9">
      <c r="A34" s="3">
        <v>32</v>
      </c>
      <c r="B34" s="3" t="s">
        <v>108</v>
      </c>
      <c r="C34" s="3">
        <v>56</v>
      </c>
      <c r="D34" s="3">
        <v>504</v>
      </c>
      <c r="E34" s="3">
        <v>168</v>
      </c>
      <c r="F34" s="3">
        <f t="shared" si="0"/>
        <v>672</v>
      </c>
      <c r="G34" s="3">
        <v>28</v>
      </c>
      <c r="H34" s="3"/>
      <c r="I34" s="3"/>
    </row>
    <row r="35" spans="1:9">
      <c r="A35" s="3">
        <v>33</v>
      </c>
      <c r="B35" s="3" t="s">
        <v>111</v>
      </c>
      <c r="C35" s="3">
        <v>36</v>
      </c>
      <c r="D35" s="3">
        <v>324</v>
      </c>
      <c r="E35" s="3">
        <v>100</v>
      </c>
      <c r="F35" s="3">
        <f t="shared" si="0"/>
        <v>424</v>
      </c>
      <c r="G35" s="3"/>
      <c r="H35" s="3"/>
      <c r="I35" s="3"/>
    </row>
    <row r="36" spans="1:9">
      <c r="A36" s="3">
        <v>34</v>
      </c>
      <c r="B36" s="3" t="s">
        <v>115</v>
      </c>
      <c r="C36" s="3">
        <v>19</v>
      </c>
      <c r="D36" s="3">
        <v>114</v>
      </c>
      <c r="E36" s="3">
        <v>57</v>
      </c>
      <c r="F36" s="3">
        <f t="shared" si="0"/>
        <v>171</v>
      </c>
      <c r="G36" s="3">
        <v>8</v>
      </c>
      <c r="H36" s="3"/>
      <c r="I36" s="3"/>
    </row>
    <row r="37" spans="1:9">
      <c r="A37" s="3">
        <v>35</v>
      </c>
      <c r="B37" s="3" t="s">
        <v>103</v>
      </c>
      <c r="C37" s="3">
        <v>36</v>
      </c>
      <c r="D37" s="3">
        <v>0</v>
      </c>
      <c r="E37" s="3">
        <v>108</v>
      </c>
      <c r="F37" s="3">
        <f t="shared" si="0"/>
        <v>108</v>
      </c>
      <c r="G37" s="3"/>
      <c r="H37" s="3"/>
      <c r="I37" s="6"/>
    </row>
    <row r="38" spans="1:9">
      <c r="A38" s="3">
        <v>36</v>
      </c>
      <c r="B38" s="3" t="s">
        <v>109</v>
      </c>
      <c r="C38" s="3">
        <v>7</v>
      </c>
      <c r="D38" s="3">
        <v>84</v>
      </c>
      <c r="E38" s="3">
        <v>21</v>
      </c>
      <c r="F38" s="3">
        <f t="shared" si="0"/>
        <v>105</v>
      </c>
      <c r="G38" s="3"/>
      <c r="H38" s="3"/>
      <c r="I38" s="27"/>
    </row>
    <row r="39" spans="1:9">
      <c r="A39" s="3">
        <v>37</v>
      </c>
      <c r="B39" s="3" t="s">
        <v>47</v>
      </c>
      <c r="C39" s="3">
        <v>15</v>
      </c>
      <c r="D39" s="3">
        <v>135</v>
      </c>
      <c r="E39" s="3">
        <v>45</v>
      </c>
      <c r="F39" s="3">
        <f t="shared" si="0"/>
        <v>180</v>
      </c>
      <c r="G39" s="3"/>
      <c r="H39" s="3"/>
      <c r="I39" s="20"/>
    </row>
    <row r="40" spans="1:9">
      <c r="A40" s="3">
        <v>38</v>
      </c>
      <c r="B40" s="3" t="s">
        <v>116</v>
      </c>
      <c r="C40" s="3">
        <v>36</v>
      </c>
      <c r="D40" s="3">
        <v>333</v>
      </c>
      <c r="E40" s="3">
        <v>108</v>
      </c>
      <c r="F40" s="3">
        <f t="shared" si="0"/>
        <v>441</v>
      </c>
      <c r="G40" s="3"/>
      <c r="H40" s="3"/>
      <c r="I40" s="20"/>
    </row>
    <row r="41" spans="1:9">
      <c r="A41" s="3">
        <v>39</v>
      </c>
      <c r="B41" s="3" t="s">
        <v>49</v>
      </c>
      <c r="C41" s="3">
        <v>16</v>
      </c>
      <c r="D41" s="3">
        <v>128</v>
      </c>
      <c r="E41" s="3">
        <v>24</v>
      </c>
      <c r="F41" s="3">
        <f t="shared" si="0"/>
        <v>152</v>
      </c>
      <c r="G41" s="3"/>
      <c r="H41" s="3"/>
      <c r="I41" s="20"/>
    </row>
    <row r="42" spans="1:9">
      <c r="A42" s="3">
        <v>40</v>
      </c>
      <c r="B42" s="3" t="s">
        <v>50</v>
      </c>
      <c r="C42" s="3">
        <v>13</v>
      </c>
      <c r="D42" s="3">
        <v>120</v>
      </c>
      <c r="E42" s="3">
        <v>39</v>
      </c>
      <c r="F42" s="3">
        <f t="shared" si="0"/>
        <v>159</v>
      </c>
      <c r="G42" s="3"/>
      <c r="H42" s="3"/>
      <c r="I42" s="20"/>
    </row>
    <row r="43" spans="1:9">
      <c r="A43" s="3">
        <v>41</v>
      </c>
      <c r="B43" s="3" t="s">
        <v>118</v>
      </c>
      <c r="C43" s="3">
        <v>44</v>
      </c>
      <c r="D43" s="3">
        <v>377</v>
      </c>
      <c r="E43" s="3">
        <v>132</v>
      </c>
      <c r="F43" s="3">
        <f t="shared" si="0"/>
        <v>509</v>
      </c>
      <c r="G43" s="3"/>
      <c r="H43" s="3"/>
      <c r="I43" s="20"/>
    </row>
    <row r="44" spans="1:9">
      <c r="A44" s="3">
        <v>42</v>
      </c>
      <c r="B44" s="3" t="s">
        <v>117</v>
      </c>
      <c r="C44" s="3">
        <v>21</v>
      </c>
      <c r="D44" s="3">
        <v>216</v>
      </c>
      <c r="E44" s="3">
        <v>63</v>
      </c>
      <c r="F44" s="3">
        <f t="shared" si="0"/>
        <v>279</v>
      </c>
      <c r="G44" s="3"/>
      <c r="H44" s="3"/>
      <c r="I44" s="20"/>
    </row>
    <row r="45" spans="1:9">
      <c r="A45" s="3">
        <v>43</v>
      </c>
      <c r="B45" s="3" t="s">
        <v>51</v>
      </c>
      <c r="C45" s="3">
        <v>24</v>
      </c>
      <c r="D45" s="3">
        <v>216</v>
      </c>
      <c r="E45" s="3">
        <v>72</v>
      </c>
      <c r="F45" s="3">
        <f t="shared" si="0"/>
        <v>288</v>
      </c>
      <c r="G45" s="3"/>
      <c r="H45" s="3"/>
      <c r="I45" s="20"/>
    </row>
    <row r="46" spans="1:9">
      <c r="A46" s="3">
        <v>44</v>
      </c>
      <c r="B46" s="3" t="s">
        <v>52</v>
      </c>
      <c r="C46" s="3">
        <v>45</v>
      </c>
      <c r="D46" s="3">
        <v>503</v>
      </c>
      <c r="E46" s="3">
        <v>138</v>
      </c>
      <c r="F46" s="3">
        <f t="shared" si="0"/>
        <v>641</v>
      </c>
      <c r="G46" s="3"/>
      <c r="H46" s="3"/>
      <c r="I46" s="20"/>
    </row>
    <row r="47" spans="1:9">
      <c r="A47" s="3">
        <v>45</v>
      </c>
      <c r="B47" s="3" t="s">
        <v>53</v>
      </c>
      <c r="C47" s="3">
        <v>2</v>
      </c>
      <c r="D47" s="3">
        <v>18</v>
      </c>
      <c r="E47" s="3">
        <v>6</v>
      </c>
      <c r="F47" s="3">
        <f t="shared" si="0"/>
        <v>24</v>
      </c>
      <c r="G47" s="3"/>
      <c r="H47" s="3"/>
      <c r="I47" s="20"/>
    </row>
    <row r="48" spans="1:9">
      <c r="A48" s="3">
        <v>46</v>
      </c>
      <c r="B48" s="3" t="s">
        <v>54</v>
      </c>
      <c r="C48" s="3">
        <v>20</v>
      </c>
      <c r="D48" s="3">
        <v>152</v>
      </c>
      <c r="E48" s="3">
        <v>48</v>
      </c>
      <c r="F48" s="3">
        <f t="shared" si="0"/>
        <v>200</v>
      </c>
      <c r="G48" s="3"/>
      <c r="H48" s="3"/>
      <c r="I48" s="20"/>
    </row>
    <row r="49" spans="1:9">
      <c r="A49" s="3">
        <v>47</v>
      </c>
      <c r="B49" s="3" t="s">
        <v>55</v>
      </c>
      <c r="C49" s="3">
        <v>20</v>
      </c>
      <c r="D49" s="3">
        <v>180</v>
      </c>
      <c r="E49" s="3">
        <v>60</v>
      </c>
      <c r="F49" s="3">
        <f t="shared" si="0"/>
        <v>240</v>
      </c>
      <c r="G49" s="3"/>
      <c r="H49" s="3"/>
      <c r="I49" s="20"/>
    </row>
    <row r="50" spans="1:9">
      <c r="A50" s="3">
        <v>48</v>
      </c>
      <c r="B50" s="3" t="s">
        <v>56</v>
      </c>
      <c r="C50" s="3">
        <v>9</v>
      </c>
      <c r="D50" s="3">
        <v>105</v>
      </c>
      <c r="E50" s="3">
        <v>27</v>
      </c>
      <c r="F50" s="3">
        <f t="shared" si="0"/>
        <v>132</v>
      </c>
      <c r="G50" s="3"/>
      <c r="H50" s="3"/>
      <c r="I50" s="20"/>
    </row>
    <row r="51" spans="1:9">
      <c r="A51" s="3">
        <v>100</v>
      </c>
      <c r="B51" s="3" t="s">
        <v>57</v>
      </c>
      <c r="C51" s="3">
        <v>20</v>
      </c>
      <c r="D51" s="3">
        <v>177</v>
      </c>
      <c r="E51" s="3">
        <v>57</v>
      </c>
      <c r="F51" s="3">
        <f t="shared" si="0"/>
        <v>234</v>
      </c>
      <c r="G51" s="3"/>
      <c r="H51" s="3"/>
      <c r="I51" s="20"/>
    </row>
    <row r="52" spans="1:9">
      <c r="A52" s="3">
        <v>101</v>
      </c>
      <c r="B52" s="3" t="s">
        <v>58</v>
      </c>
      <c r="C52" s="3">
        <v>16</v>
      </c>
      <c r="D52" s="3">
        <v>144</v>
      </c>
      <c r="E52" s="3">
        <v>48</v>
      </c>
      <c r="F52" s="3">
        <f t="shared" si="0"/>
        <v>192</v>
      </c>
      <c r="G52" s="3"/>
      <c r="H52" s="3"/>
      <c r="I52" s="20"/>
    </row>
    <row r="53" spans="1:9">
      <c r="A53" s="3">
        <v>102</v>
      </c>
      <c r="B53" s="3" t="s">
        <v>59</v>
      </c>
      <c r="C53" s="3">
        <v>29</v>
      </c>
      <c r="D53" s="3">
        <v>276</v>
      </c>
      <c r="E53" s="3">
        <v>69</v>
      </c>
      <c r="F53" s="3">
        <f t="shared" si="0"/>
        <v>345</v>
      </c>
      <c r="G53" s="3"/>
      <c r="H53" s="3"/>
      <c r="I53" s="20"/>
    </row>
    <row r="54" spans="1:9">
      <c r="A54" s="3">
        <v>103</v>
      </c>
      <c r="B54" s="3" t="s">
        <v>60</v>
      </c>
      <c r="C54" s="3">
        <v>16</v>
      </c>
      <c r="D54" s="3">
        <v>184</v>
      </c>
      <c r="E54" s="3">
        <v>50</v>
      </c>
      <c r="F54" s="3">
        <f t="shared" si="0"/>
        <v>234</v>
      </c>
      <c r="G54" s="3"/>
      <c r="H54" s="3"/>
      <c r="I54" s="20"/>
    </row>
    <row r="55" spans="1:9">
      <c r="A55" s="3">
        <v>104</v>
      </c>
      <c r="B55" s="3" t="s">
        <v>61</v>
      </c>
      <c r="C55" s="3">
        <v>13</v>
      </c>
      <c r="D55" s="3">
        <v>126</v>
      </c>
      <c r="E55" s="3">
        <v>30</v>
      </c>
      <c r="F55" s="3">
        <f t="shared" si="0"/>
        <v>156</v>
      </c>
      <c r="G55" s="3"/>
      <c r="H55" s="3"/>
      <c r="I55" s="20"/>
    </row>
    <row r="56" spans="1:9">
      <c r="A56" s="3">
        <v>105</v>
      </c>
      <c r="B56" s="3" t="s">
        <v>62</v>
      </c>
      <c r="C56" s="3">
        <v>7</v>
      </c>
      <c r="D56" s="3">
        <v>72</v>
      </c>
      <c r="E56" s="3">
        <v>9</v>
      </c>
      <c r="F56" s="3">
        <f t="shared" si="0"/>
        <v>81</v>
      </c>
      <c r="G56" s="3"/>
      <c r="H56" s="3"/>
      <c r="I56" s="20"/>
    </row>
    <row r="57" spans="1:9">
      <c r="A57" s="3">
        <v>106</v>
      </c>
      <c r="B57" s="3" t="s">
        <v>63</v>
      </c>
      <c r="C57" s="3">
        <v>45</v>
      </c>
      <c r="D57" s="3">
        <v>449</v>
      </c>
      <c r="E57" s="3">
        <v>117</v>
      </c>
      <c r="F57" s="3">
        <f t="shared" si="0"/>
        <v>566</v>
      </c>
      <c r="G57" s="3"/>
      <c r="H57" s="3"/>
      <c r="I57" s="20"/>
    </row>
    <row r="58" spans="1:9">
      <c r="A58" s="3">
        <v>107</v>
      </c>
      <c r="B58" s="3" t="s">
        <v>64</v>
      </c>
      <c r="C58" s="3">
        <v>4</v>
      </c>
      <c r="D58" s="3">
        <v>36</v>
      </c>
      <c r="E58" s="3">
        <v>12</v>
      </c>
      <c r="F58" s="3">
        <f t="shared" si="0"/>
        <v>48</v>
      </c>
      <c r="G58" s="3"/>
      <c r="H58" s="3"/>
      <c r="I58" s="20"/>
    </row>
    <row r="59" spans="1:9">
      <c r="A59" s="3">
        <v>108</v>
      </c>
      <c r="B59" s="3" t="s">
        <v>65</v>
      </c>
      <c r="C59" s="3">
        <v>19</v>
      </c>
      <c r="D59" s="3">
        <v>171</v>
      </c>
      <c r="E59" s="3">
        <v>57</v>
      </c>
      <c r="F59" s="3">
        <f t="shared" si="0"/>
        <v>228</v>
      </c>
      <c r="G59" s="3"/>
      <c r="H59" s="3"/>
      <c r="I59" s="20"/>
    </row>
    <row r="60" spans="1:9">
      <c r="A60" s="3">
        <v>109</v>
      </c>
      <c r="B60" s="3" t="s">
        <v>66</v>
      </c>
      <c r="C60" s="3">
        <v>23</v>
      </c>
      <c r="D60" s="3">
        <v>156</v>
      </c>
      <c r="E60" s="3">
        <v>24</v>
      </c>
      <c r="F60" s="3">
        <f t="shared" si="0"/>
        <v>180</v>
      </c>
      <c r="G60" s="3"/>
      <c r="H60" s="3"/>
      <c r="I60" s="20"/>
    </row>
    <row r="61" spans="1:9">
      <c r="A61" s="3">
        <v>110</v>
      </c>
      <c r="B61" s="3" t="s">
        <v>67</v>
      </c>
      <c r="C61" s="3">
        <v>19</v>
      </c>
      <c r="D61" s="3">
        <v>195</v>
      </c>
      <c r="E61" s="3">
        <v>57</v>
      </c>
      <c r="F61" s="3">
        <f t="shared" si="0"/>
        <v>252</v>
      </c>
      <c r="G61" s="3"/>
      <c r="H61" s="3"/>
      <c r="I61" s="20"/>
    </row>
    <row r="62" spans="1:9">
      <c r="A62" s="3">
        <v>111</v>
      </c>
      <c r="B62" s="3" t="s">
        <v>68</v>
      </c>
      <c r="C62" s="3">
        <v>26</v>
      </c>
      <c r="D62" s="3">
        <v>234</v>
      </c>
      <c r="E62" s="3">
        <v>78</v>
      </c>
      <c r="F62" s="3">
        <f t="shared" si="0"/>
        <v>312</v>
      </c>
      <c r="G62" s="3"/>
      <c r="H62" s="3"/>
      <c r="I62" s="20"/>
    </row>
    <row r="63" spans="1:9">
      <c r="A63" s="3">
        <v>112</v>
      </c>
      <c r="B63" s="3" t="s">
        <v>171</v>
      </c>
      <c r="C63" s="3">
        <v>13</v>
      </c>
      <c r="D63" s="3">
        <v>117</v>
      </c>
      <c r="E63" s="3">
        <v>39</v>
      </c>
      <c r="F63" s="3">
        <f t="shared" si="0"/>
        <v>156</v>
      </c>
      <c r="G63" s="3"/>
      <c r="H63" s="3"/>
      <c r="I63" s="20"/>
    </row>
    <row r="64" spans="1:9">
      <c r="A64" s="3">
        <v>62</v>
      </c>
      <c r="B64" s="3" t="s">
        <v>69</v>
      </c>
      <c r="C64" s="3">
        <v>28</v>
      </c>
      <c r="D64" s="3">
        <v>290</v>
      </c>
      <c r="E64" s="3">
        <v>84</v>
      </c>
      <c r="F64" s="3">
        <f t="shared" si="0"/>
        <v>374</v>
      </c>
      <c r="G64" s="3"/>
      <c r="H64" s="3"/>
      <c r="I64" s="20"/>
    </row>
    <row r="65" spans="1:9">
      <c r="A65" s="3">
        <v>63</v>
      </c>
      <c r="B65" s="3" t="s">
        <v>70</v>
      </c>
      <c r="C65" s="3">
        <v>17</v>
      </c>
      <c r="D65" s="3">
        <v>138</v>
      </c>
      <c r="E65" s="3">
        <v>39</v>
      </c>
      <c r="F65" s="3">
        <f t="shared" si="0"/>
        <v>177</v>
      </c>
      <c r="G65" s="3"/>
      <c r="H65" s="3"/>
      <c r="I65" s="20"/>
    </row>
    <row r="66" spans="1:9">
      <c r="A66" s="3">
        <v>64</v>
      </c>
      <c r="B66" s="3" t="s">
        <v>71</v>
      </c>
      <c r="C66" s="3">
        <v>18</v>
      </c>
      <c r="D66" s="3">
        <v>162</v>
      </c>
      <c r="E66" s="3">
        <v>54</v>
      </c>
      <c r="F66" s="3">
        <f t="shared" si="0"/>
        <v>216</v>
      </c>
      <c r="G66" s="3"/>
      <c r="H66" s="3"/>
      <c r="I66" s="20"/>
    </row>
    <row r="67" spans="1:9">
      <c r="A67" s="3">
        <v>65</v>
      </c>
      <c r="B67" s="3" t="s">
        <v>72</v>
      </c>
      <c r="C67" s="3">
        <v>28</v>
      </c>
      <c r="D67" s="3">
        <v>243</v>
      </c>
      <c r="E67" s="3">
        <v>81</v>
      </c>
      <c r="F67" s="3">
        <f t="shared" si="0"/>
        <v>324</v>
      </c>
      <c r="G67" s="3"/>
      <c r="H67" s="3"/>
      <c r="I67" s="20"/>
    </row>
    <row r="68" spans="1:9">
      <c r="A68" s="3">
        <v>66</v>
      </c>
      <c r="B68" s="3" t="s">
        <v>73</v>
      </c>
      <c r="C68" s="3">
        <v>46</v>
      </c>
      <c r="D68" s="3">
        <v>422</v>
      </c>
      <c r="E68" s="3">
        <v>134</v>
      </c>
      <c r="F68" s="3">
        <f t="shared" ref="F68:F92" si="1">D68+E68</f>
        <v>556</v>
      </c>
      <c r="G68" s="3"/>
      <c r="H68" s="3"/>
      <c r="I68" s="20"/>
    </row>
    <row r="69" spans="1:9">
      <c r="A69" s="3">
        <v>67</v>
      </c>
      <c r="B69" s="3" t="s">
        <v>74</v>
      </c>
      <c r="C69" s="3">
        <v>11</v>
      </c>
      <c r="D69" s="3">
        <v>141</v>
      </c>
      <c r="E69" s="3">
        <v>24</v>
      </c>
      <c r="F69" s="3">
        <f t="shared" si="1"/>
        <v>165</v>
      </c>
      <c r="G69" s="3"/>
      <c r="H69" s="3"/>
      <c r="I69" s="20"/>
    </row>
    <row r="70" spans="1:9">
      <c r="A70" s="3">
        <v>68</v>
      </c>
      <c r="B70" s="3" t="s">
        <v>169</v>
      </c>
      <c r="C70" s="3">
        <v>4</v>
      </c>
      <c r="D70" s="3">
        <v>36</v>
      </c>
      <c r="E70" s="3">
        <v>12</v>
      </c>
      <c r="F70" s="3">
        <f t="shared" si="1"/>
        <v>48</v>
      </c>
      <c r="G70" s="3"/>
      <c r="H70" s="3"/>
      <c r="I70" s="20"/>
    </row>
    <row r="71" spans="1:9">
      <c r="A71" s="3">
        <v>69</v>
      </c>
      <c r="B71" s="3" t="s">
        <v>170</v>
      </c>
      <c r="C71" s="3">
        <v>6</v>
      </c>
      <c r="D71" s="3">
        <v>39</v>
      </c>
      <c r="E71" s="3">
        <v>18</v>
      </c>
      <c r="F71" s="3">
        <f t="shared" si="1"/>
        <v>57</v>
      </c>
      <c r="G71" s="3"/>
      <c r="H71" s="3"/>
      <c r="I71" s="20"/>
    </row>
    <row r="72" spans="1:9">
      <c r="A72" s="3">
        <v>70</v>
      </c>
      <c r="B72" s="3" t="s">
        <v>75</v>
      </c>
      <c r="C72" s="3">
        <v>16</v>
      </c>
      <c r="D72" s="3">
        <v>93</v>
      </c>
      <c r="E72" s="3">
        <v>37</v>
      </c>
      <c r="F72" s="3">
        <f t="shared" si="1"/>
        <v>130</v>
      </c>
      <c r="G72" s="3"/>
      <c r="H72" s="3"/>
      <c r="I72" s="20"/>
    </row>
    <row r="73" spans="1:9">
      <c r="A73" s="3">
        <v>71</v>
      </c>
      <c r="B73" s="3" t="s">
        <v>76</v>
      </c>
      <c r="C73" s="3">
        <v>16</v>
      </c>
      <c r="D73" s="3">
        <v>144</v>
      </c>
      <c r="E73" s="3">
        <v>48</v>
      </c>
      <c r="F73" s="3">
        <f t="shared" si="1"/>
        <v>192</v>
      </c>
      <c r="G73" s="3"/>
      <c r="H73" s="3"/>
      <c r="I73" s="20"/>
    </row>
    <row r="74" spans="1:9">
      <c r="A74" s="3">
        <v>72</v>
      </c>
      <c r="B74" s="3" t="s">
        <v>77</v>
      </c>
      <c r="C74" s="3">
        <v>22</v>
      </c>
      <c r="D74" s="3">
        <v>210</v>
      </c>
      <c r="E74" s="3">
        <v>66</v>
      </c>
      <c r="F74" s="3">
        <f t="shared" si="1"/>
        <v>276</v>
      </c>
      <c r="G74" s="3"/>
      <c r="H74" s="3"/>
      <c r="I74" s="20"/>
    </row>
    <row r="75" spans="1:9">
      <c r="A75" s="3">
        <v>73</v>
      </c>
      <c r="B75" s="3" t="s">
        <v>78</v>
      </c>
      <c r="C75" s="3">
        <v>18</v>
      </c>
      <c r="D75" s="3">
        <v>184</v>
      </c>
      <c r="E75" s="3">
        <v>48</v>
      </c>
      <c r="F75" s="3">
        <f t="shared" si="1"/>
        <v>232</v>
      </c>
      <c r="G75" s="3"/>
      <c r="H75" s="3"/>
      <c r="I75" s="20"/>
    </row>
    <row r="76" spans="1:9">
      <c r="A76" s="3">
        <v>74</v>
      </c>
      <c r="B76" s="3" t="s">
        <v>79</v>
      </c>
      <c r="C76" s="3">
        <v>19</v>
      </c>
      <c r="D76" s="3">
        <v>168</v>
      </c>
      <c r="E76" s="3">
        <v>54</v>
      </c>
      <c r="F76" s="3">
        <f t="shared" si="1"/>
        <v>222</v>
      </c>
      <c r="G76" s="3"/>
      <c r="H76" s="3"/>
      <c r="I76" s="20"/>
    </row>
    <row r="77" spans="1:9">
      <c r="A77" s="3">
        <v>75</v>
      </c>
      <c r="B77" s="3" t="s">
        <v>80</v>
      </c>
      <c r="C77" s="3">
        <v>18</v>
      </c>
      <c r="D77" s="3">
        <v>180</v>
      </c>
      <c r="E77" s="3">
        <v>54</v>
      </c>
      <c r="F77" s="3">
        <f t="shared" si="1"/>
        <v>234</v>
      </c>
      <c r="G77" s="3"/>
      <c r="H77" s="3"/>
      <c r="I77" s="20"/>
    </row>
    <row r="78" spans="1:9">
      <c r="A78" s="3">
        <v>76</v>
      </c>
      <c r="B78" s="3" t="s">
        <v>81</v>
      </c>
      <c r="C78" s="3">
        <v>30</v>
      </c>
      <c r="D78" s="3">
        <v>273</v>
      </c>
      <c r="E78" s="3">
        <v>90</v>
      </c>
      <c r="F78" s="3">
        <f t="shared" si="1"/>
        <v>363</v>
      </c>
      <c r="G78" s="3"/>
      <c r="H78" s="3"/>
      <c r="I78" s="20"/>
    </row>
    <row r="79" spans="1:9">
      <c r="A79" s="3">
        <v>77</v>
      </c>
      <c r="B79" s="3" t="s">
        <v>82</v>
      </c>
      <c r="C79" s="3">
        <v>8</v>
      </c>
      <c r="D79" s="3">
        <v>84</v>
      </c>
      <c r="E79" s="3">
        <v>18</v>
      </c>
      <c r="F79" s="3">
        <f t="shared" si="1"/>
        <v>102</v>
      </c>
      <c r="G79" s="3"/>
      <c r="H79" s="3"/>
      <c r="I79" s="20"/>
    </row>
    <row r="80" spans="1:9">
      <c r="A80" s="3">
        <v>78</v>
      </c>
      <c r="B80" s="3" t="s">
        <v>83</v>
      </c>
      <c r="C80" s="3">
        <v>14</v>
      </c>
      <c r="D80" s="3">
        <v>123</v>
      </c>
      <c r="E80" s="3">
        <v>33</v>
      </c>
      <c r="F80" s="3">
        <f t="shared" si="1"/>
        <v>156</v>
      </c>
      <c r="G80" s="3"/>
      <c r="H80" s="3"/>
      <c r="I80" s="20"/>
    </row>
    <row r="81" spans="1:9">
      <c r="A81" s="3">
        <v>79</v>
      </c>
      <c r="B81" s="3" t="s">
        <v>84</v>
      </c>
      <c r="C81" s="3">
        <v>13</v>
      </c>
      <c r="D81" s="3">
        <v>120</v>
      </c>
      <c r="E81" s="3">
        <v>33</v>
      </c>
      <c r="F81" s="3">
        <f t="shared" si="1"/>
        <v>153</v>
      </c>
      <c r="G81" s="3"/>
      <c r="H81" s="3"/>
      <c r="I81" s="20"/>
    </row>
    <row r="82" spans="1:9">
      <c r="A82" s="3">
        <v>80</v>
      </c>
      <c r="B82" s="3" t="s">
        <v>85</v>
      </c>
      <c r="C82" s="3">
        <v>13</v>
      </c>
      <c r="D82" s="3">
        <v>129</v>
      </c>
      <c r="E82" s="3">
        <v>24</v>
      </c>
      <c r="F82" s="3">
        <f t="shared" si="1"/>
        <v>153</v>
      </c>
      <c r="G82" s="3"/>
      <c r="H82" s="3"/>
      <c r="I82" s="20"/>
    </row>
    <row r="83" spans="1:9">
      <c r="A83" s="3">
        <v>81</v>
      </c>
      <c r="B83" s="3" t="s">
        <v>86</v>
      </c>
      <c r="C83" s="3">
        <v>49</v>
      </c>
      <c r="D83" s="3">
        <v>483</v>
      </c>
      <c r="E83" s="3">
        <v>147</v>
      </c>
      <c r="F83" s="3">
        <f t="shared" si="1"/>
        <v>630</v>
      </c>
      <c r="G83" s="3"/>
      <c r="H83" s="3"/>
      <c r="I83" s="20"/>
    </row>
    <row r="84" spans="1:9">
      <c r="A84" s="3">
        <v>82</v>
      </c>
      <c r="B84" s="3" t="s">
        <v>87</v>
      </c>
      <c r="C84" s="3">
        <v>20</v>
      </c>
      <c r="D84" s="3">
        <v>180</v>
      </c>
      <c r="E84" s="3">
        <v>60</v>
      </c>
      <c r="F84" s="3">
        <f t="shared" si="1"/>
        <v>240</v>
      </c>
      <c r="G84" s="3"/>
      <c r="H84" s="3"/>
      <c r="I84" s="20"/>
    </row>
    <row r="85" spans="1:9">
      <c r="A85" s="3">
        <v>83</v>
      </c>
      <c r="B85" s="3" t="s">
        <v>88</v>
      </c>
      <c r="C85" s="3">
        <v>120</v>
      </c>
      <c r="D85" s="3">
        <v>1293</v>
      </c>
      <c r="E85" s="3">
        <v>205</v>
      </c>
      <c r="F85" s="3">
        <f t="shared" si="1"/>
        <v>1498</v>
      </c>
      <c r="G85" s="3"/>
      <c r="H85" s="3"/>
      <c r="I85" s="20"/>
    </row>
    <row r="86" spans="1:9">
      <c r="A86" s="3">
        <v>84</v>
      </c>
      <c r="B86" s="3" t="s">
        <v>172</v>
      </c>
      <c r="C86" s="3">
        <v>37</v>
      </c>
      <c r="D86" s="3">
        <v>400</v>
      </c>
      <c r="E86" s="3">
        <v>93</v>
      </c>
      <c r="F86" s="3">
        <f t="shared" si="1"/>
        <v>493</v>
      </c>
      <c r="G86" s="3"/>
      <c r="H86" s="3"/>
      <c r="I86" s="20"/>
    </row>
    <row r="87" spans="1:9">
      <c r="A87" s="3">
        <v>85</v>
      </c>
      <c r="B87" s="3" t="s">
        <v>90</v>
      </c>
      <c r="C87" s="3">
        <v>22</v>
      </c>
      <c r="D87" s="3">
        <v>130</v>
      </c>
      <c r="E87" s="3">
        <v>63</v>
      </c>
      <c r="F87" s="3">
        <f t="shared" si="1"/>
        <v>193</v>
      </c>
      <c r="G87" s="3"/>
      <c r="H87" s="3"/>
      <c r="I87" s="17"/>
    </row>
    <row r="88" spans="1:9">
      <c r="A88" s="3">
        <v>86</v>
      </c>
      <c r="B88" s="3" t="s">
        <v>91</v>
      </c>
      <c r="C88" s="3">
        <v>11</v>
      </c>
      <c r="D88" s="3">
        <v>75</v>
      </c>
      <c r="E88" s="3">
        <v>33</v>
      </c>
      <c r="F88" s="3">
        <f t="shared" si="1"/>
        <v>108</v>
      </c>
      <c r="G88" s="3"/>
      <c r="H88" s="3"/>
      <c r="I88" s="6"/>
    </row>
    <row r="89" spans="1:9">
      <c r="A89" s="3">
        <v>87</v>
      </c>
      <c r="B89" s="3" t="s">
        <v>89</v>
      </c>
      <c r="C89" s="3">
        <v>20</v>
      </c>
      <c r="D89" s="3">
        <v>180</v>
      </c>
      <c r="E89" s="3">
        <v>60</v>
      </c>
      <c r="F89" s="3">
        <f t="shared" si="1"/>
        <v>240</v>
      </c>
      <c r="G89" s="3"/>
      <c r="H89" s="3"/>
      <c r="I89" s="17"/>
    </row>
    <row r="90" spans="1:9">
      <c r="A90" s="3">
        <v>88</v>
      </c>
      <c r="B90" s="3" t="s">
        <v>106</v>
      </c>
      <c r="C90" s="3">
        <v>20</v>
      </c>
      <c r="D90" s="3">
        <v>182</v>
      </c>
      <c r="E90" s="3">
        <v>51</v>
      </c>
      <c r="F90" s="3">
        <f t="shared" si="1"/>
        <v>233</v>
      </c>
      <c r="G90" s="3"/>
      <c r="H90" s="3"/>
      <c r="I90" s="3"/>
    </row>
    <row r="91" spans="1:9">
      <c r="A91" s="3">
        <v>89</v>
      </c>
      <c r="B91" s="3" t="s">
        <v>104</v>
      </c>
      <c r="C91" s="3">
        <v>6</v>
      </c>
      <c r="D91" s="3">
        <v>36</v>
      </c>
      <c r="E91" s="3">
        <v>18</v>
      </c>
      <c r="F91" s="3">
        <f t="shared" si="1"/>
        <v>54</v>
      </c>
      <c r="G91" s="3"/>
      <c r="H91" s="3"/>
      <c r="I91" s="3"/>
    </row>
    <row r="92" spans="1:9">
      <c r="A92" s="3">
        <v>113</v>
      </c>
      <c r="B92" s="3" t="s">
        <v>167</v>
      </c>
      <c r="C92" s="3">
        <v>7</v>
      </c>
      <c r="D92" s="3">
        <v>72</v>
      </c>
      <c r="E92" s="3">
        <v>21</v>
      </c>
      <c r="F92" s="3">
        <f t="shared" si="1"/>
        <v>93</v>
      </c>
      <c r="G92" s="3"/>
      <c r="H92" s="3"/>
      <c r="I92" s="3"/>
    </row>
    <row r="93" spans="1:9">
      <c r="C93" s="7">
        <f>SUM(C3:C92)</f>
        <v>2025</v>
      </c>
      <c r="D93" s="7">
        <f t="shared" ref="D93:H93" si="2">SUM(D3:D92)</f>
        <v>18084</v>
      </c>
      <c r="E93" s="7">
        <f t="shared" si="2"/>
        <v>5485</v>
      </c>
      <c r="F93" s="7">
        <f t="shared" si="2"/>
        <v>23569</v>
      </c>
      <c r="G93" s="7">
        <f t="shared" si="2"/>
        <v>71</v>
      </c>
      <c r="H93" s="7">
        <f t="shared" si="2"/>
        <v>0</v>
      </c>
    </row>
  </sheetData>
  <mergeCells count="2">
    <mergeCell ref="I16:I18"/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K13" sqref="K13"/>
    </sheetView>
  </sheetViews>
  <sheetFormatPr defaultRowHeight="13.5"/>
  <cols>
    <col min="2" max="2" width="33.375" bestFit="1" customWidth="1"/>
    <col min="9" max="9" width="6.75" bestFit="1" customWidth="1"/>
    <col min="10" max="10" width="12.5" bestFit="1" customWidth="1"/>
    <col min="11" max="11" width="38.25" customWidth="1"/>
  </cols>
  <sheetData>
    <row r="1" spans="1:11">
      <c r="A1" s="14" t="s">
        <v>17</v>
      </c>
      <c r="B1" s="11" t="s">
        <v>18</v>
      </c>
      <c r="C1" s="14" t="s">
        <v>121</v>
      </c>
      <c r="D1" s="15" t="s">
        <v>19</v>
      </c>
      <c r="E1" s="15" t="s">
        <v>20</v>
      </c>
      <c r="F1" s="15" t="s">
        <v>119</v>
      </c>
      <c r="G1" s="14" t="s">
        <v>21</v>
      </c>
      <c r="H1" s="14" t="s">
        <v>22</v>
      </c>
      <c r="I1" s="16" t="s">
        <v>23</v>
      </c>
      <c r="J1" s="16" t="s">
        <v>122</v>
      </c>
      <c r="K1" s="14" t="s">
        <v>24</v>
      </c>
    </row>
    <row r="2" spans="1:11">
      <c r="A2" s="31">
        <v>26</v>
      </c>
      <c r="B2" s="33" t="s">
        <v>102</v>
      </c>
      <c r="C2" s="34">
        <v>2</v>
      </c>
      <c r="D2" s="35">
        <v>18</v>
      </c>
      <c r="E2" s="35">
        <v>6</v>
      </c>
      <c r="F2" s="35">
        <v>24</v>
      </c>
      <c r="G2" s="31" t="s">
        <v>45</v>
      </c>
      <c r="H2" s="31"/>
      <c r="I2" s="31" t="s">
        <v>131</v>
      </c>
      <c r="J2" s="36" t="s">
        <v>132</v>
      </c>
      <c r="K2" s="37" t="s">
        <v>159</v>
      </c>
    </row>
    <row r="3" spans="1:11">
      <c r="A3" s="31">
        <v>14</v>
      </c>
      <c r="B3" s="38" t="s">
        <v>43</v>
      </c>
      <c r="C3" s="34">
        <v>7</v>
      </c>
      <c r="D3" s="35">
        <v>78</v>
      </c>
      <c r="E3" s="35">
        <v>24</v>
      </c>
      <c r="F3" s="39">
        <v>102</v>
      </c>
      <c r="G3" s="31" t="s">
        <v>26</v>
      </c>
      <c r="H3" s="31"/>
      <c r="I3" s="63" t="s">
        <v>10</v>
      </c>
      <c r="J3" s="63">
        <v>15888222215</v>
      </c>
      <c r="K3" s="37" t="s">
        <v>152</v>
      </c>
    </row>
    <row r="4" spans="1:11">
      <c r="A4" s="31">
        <v>17</v>
      </c>
      <c r="B4" s="38" t="s">
        <v>93</v>
      </c>
      <c r="C4" s="34">
        <v>10</v>
      </c>
      <c r="D4" s="35">
        <v>44</v>
      </c>
      <c r="E4" s="35">
        <v>27</v>
      </c>
      <c r="F4" s="35">
        <v>71</v>
      </c>
      <c r="G4" s="31" t="s">
        <v>45</v>
      </c>
      <c r="H4" s="31"/>
      <c r="I4" s="63"/>
      <c r="J4" s="63"/>
      <c r="K4" s="37" t="s">
        <v>153</v>
      </c>
    </row>
    <row r="5" spans="1:11">
      <c r="A5" s="31">
        <v>18</v>
      </c>
      <c r="B5" s="38" t="s">
        <v>94</v>
      </c>
      <c r="C5" s="34">
        <v>12</v>
      </c>
      <c r="D5" s="35">
        <v>90</v>
      </c>
      <c r="E5" s="35">
        <v>30</v>
      </c>
      <c r="F5" s="35">
        <v>120</v>
      </c>
      <c r="G5" s="31" t="s">
        <v>45</v>
      </c>
      <c r="H5" s="31"/>
      <c r="I5" s="31" t="s">
        <v>11</v>
      </c>
      <c r="J5" s="31">
        <v>15067753152</v>
      </c>
      <c r="K5" s="37" t="s">
        <v>153</v>
      </c>
    </row>
    <row r="6" spans="1:11">
      <c r="A6" s="31">
        <v>15</v>
      </c>
      <c r="B6" s="33" t="s">
        <v>44</v>
      </c>
      <c r="C6" s="40">
        <v>2</v>
      </c>
      <c r="D6" s="35">
        <v>23</v>
      </c>
      <c r="E6" s="35">
        <v>6</v>
      </c>
      <c r="F6" s="39">
        <v>29</v>
      </c>
      <c r="G6" s="31" t="s">
        <v>45</v>
      </c>
      <c r="H6" s="31"/>
      <c r="I6" s="31" t="s">
        <v>126</v>
      </c>
      <c r="J6" s="34" t="s">
        <v>127</v>
      </c>
      <c r="K6" s="37" t="s">
        <v>155</v>
      </c>
    </row>
    <row r="7" spans="1:11">
      <c r="A7" s="31">
        <v>23</v>
      </c>
      <c r="B7" s="33" t="s">
        <v>100</v>
      </c>
      <c r="C7" s="40">
        <v>8</v>
      </c>
      <c r="D7" s="35">
        <v>72</v>
      </c>
      <c r="E7" s="35">
        <v>24</v>
      </c>
      <c r="F7" s="35">
        <v>96</v>
      </c>
      <c r="G7" s="31" t="s">
        <v>45</v>
      </c>
      <c r="H7" s="31"/>
      <c r="I7" s="31" t="s">
        <v>15</v>
      </c>
      <c r="J7" s="41" t="s">
        <v>128</v>
      </c>
      <c r="K7" s="42" t="s">
        <v>156</v>
      </c>
    </row>
    <row r="8" spans="1:11">
      <c r="A8" s="31">
        <v>11</v>
      </c>
      <c r="B8" s="38" t="s">
        <v>39</v>
      </c>
      <c r="C8" s="34">
        <v>17</v>
      </c>
      <c r="D8" s="35">
        <v>126</v>
      </c>
      <c r="E8" s="35">
        <v>36</v>
      </c>
      <c r="F8" s="35">
        <v>162</v>
      </c>
      <c r="G8" s="31" t="s">
        <v>40</v>
      </c>
      <c r="H8" s="31"/>
      <c r="I8" s="43" t="s">
        <v>125</v>
      </c>
      <c r="J8" s="38">
        <v>13566160022</v>
      </c>
      <c r="K8" s="44" t="s">
        <v>153</v>
      </c>
    </row>
    <row r="9" spans="1:11">
      <c r="A9" s="31">
        <v>29</v>
      </c>
      <c r="B9" s="33" t="s">
        <v>27</v>
      </c>
      <c r="C9" s="34">
        <v>18</v>
      </c>
      <c r="D9" s="39">
        <v>162</v>
      </c>
      <c r="E9" s="39">
        <v>36</v>
      </c>
      <c r="F9" s="39">
        <v>198</v>
      </c>
      <c r="G9" s="31" t="s">
        <v>26</v>
      </c>
      <c r="H9" s="31"/>
      <c r="I9" s="31" t="s">
        <v>28</v>
      </c>
      <c r="J9" s="31">
        <v>13868326566</v>
      </c>
      <c r="K9" s="44" t="s">
        <v>162</v>
      </c>
    </row>
    <row r="10" spans="1:11">
      <c r="A10" s="31">
        <v>1</v>
      </c>
      <c r="B10" s="38" t="s">
        <v>25</v>
      </c>
      <c r="C10" s="34">
        <v>18</v>
      </c>
      <c r="D10" s="35">
        <v>168</v>
      </c>
      <c r="E10" s="35">
        <v>46</v>
      </c>
      <c r="F10" s="35">
        <v>214</v>
      </c>
      <c r="G10" s="31" t="s">
        <v>26</v>
      </c>
      <c r="H10" s="31"/>
      <c r="I10" s="31" t="s">
        <v>0</v>
      </c>
      <c r="J10" s="31">
        <v>13819772301</v>
      </c>
      <c r="K10" s="45" t="s">
        <v>153</v>
      </c>
    </row>
    <row r="11" spans="1:11">
      <c r="A11" s="31">
        <v>5</v>
      </c>
      <c r="B11" s="38" t="s">
        <v>31</v>
      </c>
      <c r="C11" s="34">
        <v>6</v>
      </c>
      <c r="D11" s="35">
        <v>72</v>
      </c>
      <c r="E11" s="35">
        <v>18</v>
      </c>
      <c r="F11" s="35">
        <v>90</v>
      </c>
      <c r="G11" s="31" t="s">
        <v>30</v>
      </c>
      <c r="H11" s="31"/>
      <c r="I11" s="34" t="s">
        <v>32</v>
      </c>
      <c r="J11" s="34">
        <v>13506679190</v>
      </c>
      <c r="K11" s="44" t="s">
        <v>154</v>
      </c>
    </row>
    <row r="12" spans="1:11">
      <c r="A12" s="31">
        <v>7</v>
      </c>
      <c r="B12" s="38" t="s">
        <v>34</v>
      </c>
      <c r="C12" s="34">
        <v>15</v>
      </c>
      <c r="D12" s="35">
        <v>135</v>
      </c>
      <c r="E12" s="35">
        <v>45</v>
      </c>
      <c r="F12" s="35">
        <v>180</v>
      </c>
      <c r="G12" s="31" t="s">
        <v>30</v>
      </c>
      <c r="H12" s="31"/>
      <c r="I12" s="31" t="s">
        <v>5</v>
      </c>
      <c r="J12" s="31" t="s">
        <v>123</v>
      </c>
      <c r="K12" s="44" t="s">
        <v>157</v>
      </c>
    </row>
    <row r="13" spans="1:11">
      <c r="A13" s="31">
        <v>9</v>
      </c>
      <c r="B13" s="38" t="s">
        <v>36</v>
      </c>
      <c r="C13" s="34">
        <v>6</v>
      </c>
      <c r="D13" s="35">
        <v>46</v>
      </c>
      <c r="E13" s="35">
        <v>10</v>
      </c>
      <c r="F13" s="35">
        <v>56</v>
      </c>
      <c r="G13" s="31" t="s">
        <v>30</v>
      </c>
      <c r="H13" s="31"/>
      <c r="I13" s="38" t="s">
        <v>37</v>
      </c>
      <c r="J13" s="38">
        <v>13736384794</v>
      </c>
      <c r="K13" s="42" t="s">
        <v>163</v>
      </c>
    </row>
    <row r="14" spans="1:11">
      <c r="A14" s="31">
        <v>10</v>
      </c>
      <c r="B14" s="38" t="s">
        <v>38</v>
      </c>
      <c r="C14" s="34">
        <v>14</v>
      </c>
      <c r="D14" s="35">
        <v>176</v>
      </c>
      <c r="E14" s="35">
        <v>36</v>
      </c>
      <c r="F14" s="35">
        <v>212</v>
      </c>
      <c r="G14" s="31" t="s">
        <v>30</v>
      </c>
      <c r="H14" s="31"/>
      <c r="I14" s="31" t="s">
        <v>4</v>
      </c>
      <c r="J14" s="31" t="s">
        <v>124</v>
      </c>
      <c r="K14" s="44" t="s">
        <v>153</v>
      </c>
    </row>
    <row r="15" spans="1:11">
      <c r="A15" s="31">
        <v>20</v>
      </c>
      <c r="B15" s="33" t="s">
        <v>96</v>
      </c>
      <c r="C15" s="40">
        <v>22</v>
      </c>
      <c r="D15" s="35">
        <v>198</v>
      </c>
      <c r="E15" s="35">
        <v>66</v>
      </c>
      <c r="F15" s="35">
        <v>264</v>
      </c>
      <c r="G15" s="31" t="s">
        <v>45</v>
      </c>
      <c r="H15" s="31"/>
      <c r="I15" s="46" t="s">
        <v>129</v>
      </c>
      <c r="J15" s="41" t="s">
        <v>130</v>
      </c>
      <c r="K15" s="37" t="s">
        <v>158</v>
      </c>
    </row>
    <row r="16" spans="1:11">
      <c r="A16" s="26">
        <v>50</v>
      </c>
      <c r="B16" s="4" t="s">
        <v>57</v>
      </c>
      <c r="C16" s="23">
        <v>20</v>
      </c>
      <c r="D16" s="30">
        <v>177</v>
      </c>
      <c r="E16" s="30">
        <v>57</v>
      </c>
      <c r="F16" s="30">
        <v>234</v>
      </c>
      <c r="G16" s="26" t="s">
        <v>48</v>
      </c>
      <c r="H16" s="26"/>
      <c r="I16" s="26" t="s">
        <v>133</v>
      </c>
      <c r="J16" s="26" t="s">
        <v>134</v>
      </c>
      <c r="K16" s="19" t="s">
        <v>153</v>
      </c>
    </row>
    <row r="17" spans="1:11">
      <c r="A17" s="26">
        <v>51</v>
      </c>
      <c r="B17" s="4" t="s">
        <v>58</v>
      </c>
      <c r="C17" s="23">
        <v>16</v>
      </c>
      <c r="D17" s="30">
        <v>144</v>
      </c>
      <c r="E17" s="30">
        <v>48</v>
      </c>
      <c r="F17" s="30">
        <v>192</v>
      </c>
      <c r="G17" s="26" t="s">
        <v>48</v>
      </c>
      <c r="H17" s="26"/>
      <c r="I17" s="26" t="s">
        <v>135</v>
      </c>
      <c r="J17" s="26" t="s">
        <v>136</v>
      </c>
      <c r="K17" s="19" t="s">
        <v>153</v>
      </c>
    </row>
    <row r="18" spans="1:11">
      <c r="A18" s="26">
        <v>52</v>
      </c>
      <c r="B18" s="4" t="s">
        <v>59</v>
      </c>
      <c r="C18" s="23">
        <v>29</v>
      </c>
      <c r="D18" s="30">
        <v>276</v>
      </c>
      <c r="E18" s="30">
        <v>69</v>
      </c>
      <c r="F18" s="30">
        <v>345</v>
      </c>
      <c r="G18" s="26" t="s">
        <v>48</v>
      </c>
      <c r="H18" s="26"/>
      <c r="I18" s="32" t="s">
        <v>137</v>
      </c>
      <c r="J18" s="26">
        <v>18858731805</v>
      </c>
      <c r="K18" s="19" t="s">
        <v>153</v>
      </c>
    </row>
    <row r="19" spans="1:11">
      <c r="A19" s="26">
        <v>53</v>
      </c>
      <c r="B19" s="4" t="s">
        <v>60</v>
      </c>
      <c r="C19" s="23">
        <v>16</v>
      </c>
      <c r="D19" s="30">
        <v>184</v>
      </c>
      <c r="E19" s="30">
        <v>50</v>
      </c>
      <c r="F19" s="30">
        <v>234</v>
      </c>
      <c r="G19" s="26" t="s">
        <v>48</v>
      </c>
      <c r="H19" s="26"/>
      <c r="I19" s="26" t="s">
        <v>138</v>
      </c>
      <c r="J19" s="26">
        <v>13868735700</v>
      </c>
      <c r="K19" s="19" t="s">
        <v>153</v>
      </c>
    </row>
    <row r="20" spans="1:11">
      <c r="A20" s="26">
        <v>54</v>
      </c>
      <c r="B20" s="4" t="s">
        <v>61</v>
      </c>
      <c r="C20" s="27">
        <v>13</v>
      </c>
      <c r="D20" s="30">
        <v>126</v>
      </c>
      <c r="E20" s="30">
        <v>30</v>
      </c>
      <c r="F20" s="30">
        <v>156</v>
      </c>
      <c r="G20" s="26" t="s">
        <v>48</v>
      </c>
      <c r="H20" s="26"/>
      <c r="I20" s="26" t="s">
        <v>139</v>
      </c>
      <c r="J20" s="26">
        <v>13957754688</v>
      </c>
      <c r="K20" s="19" t="s">
        <v>153</v>
      </c>
    </row>
    <row r="21" spans="1:11">
      <c r="A21" s="26">
        <v>55</v>
      </c>
      <c r="B21" s="4" t="s">
        <v>62</v>
      </c>
      <c r="C21" s="27">
        <v>7</v>
      </c>
      <c r="D21" s="30">
        <v>72</v>
      </c>
      <c r="E21" s="30">
        <v>9</v>
      </c>
      <c r="F21" s="30">
        <v>81</v>
      </c>
      <c r="G21" s="26" t="s">
        <v>48</v>
      </c>
      <c r="H21" s="26"/>
      <c r="I21" s="26" t="s">
        <v>140</v>
      </c>
      <c r="J21" s="26" t="s">
        <v>141</v>
      </c>
      <c r="K21" s="19"/>
    </row>
    <row r="22" spans="1:11">
      <c r="A22" s="26">
        <v>57</v>
      </c>
      <c r="B22" s="4" t="s">
        <v>64</v>
      </c>
      <c r="C22" s="27">
        <v>4</v>
      </c>
      <c r="D22" s="30">
        <v>36</v>
      </c>
      <c r="E22" s="30">
        <v>12</v>
      </c>
      <c r="F22" s="30">
        <v>48</v>
      </c>
      <c r="G22" s="26" t="s">
        <v>48</v>
      </c>
      <c r="H22" s="26"/>
      <c r="I22" s="26" t="s">
        <v>142</v>
      </c>
      <c r="J22" s="26">
        <v>13157717569</v>
      </c>
      <c r="K22" s="19" t="s">
        <v>153</v>
      </c>
    </row>
    <row r="23" spans="1:11">
      <c r="A23" s="26">
        <v>59</v>
      </c>
      <c r="B23" s="4" t="s">
        <v>66</v>
      </c>
      <c r="C23" s="27">
        <v>23</v>
      </c>
      <c r="D23" s="30">
        <v>156</v>
      </c>
      <c r="E23" s="30">
        <v>24</v>
      </c>
      <c r="F23" s="30">
        <v>180</v>
      </c>
      <c r="G23" s="26" t="s">
        <v>48</v>
      </c>
      <c r="H23" s="26"/>
      <c r="I23" s="26" t="s">
        <v>143</v>
      </c>
      <c r="J23" s="26" t="s">
        <v>144</v>
      </c>
      <c r="K23" s="19" t="s">
        <v>160</v>
      </c>
    </row>
    <row r="24" spans="1:11">
      <c r="A24" s="26">
        <v>64</v>
      </c>
      <c r="B24" s="4" t="s">
        <v>70</v>
      </c>
      <c r="C24" s="27">
        <v>17</v>
      </c>
      <c r="D24" s="30">
        <v>138</v>
      </c>
      <c r="E24" s="30">
        <v>39</v>
      </c>
      <c r="F24" s="30">
        <v>177</v>
      </c>
      <c r="G24" s="26" t="s">
        <v>48</v>
      </c>
      <c r="H24" s="26"/>
      <c r="I24" s="26" t="s">
        <v>145</v>
      </c>
      <c r="J24" s="26">
        <v>13736372890</v>
      </c>
      <c r="K24" s="19" t="s">
        <v>153</v>
      </c>
    </row>
    <row r="25" spans="1:11">
      <c r="A25" s="26">
        <v>66</v>
      </c>
      <c r="B25" s="4" t="s">
        <v>72</v>
      </c>
      <c r="C25" s="27">
        <v>28</v>
      </c>
      <c r="D25" s="30">
        <v>243</v>
      </c>
      <c r="E25" s="30">
        <v>81</v>
      </c>
      <c r="F25" s="30">
        <v>324</v>
      </c>
      <c r="G25" s="26" t="s">
        <v>48</v>
      </c>
      <c r="H25" s="26"/>
      <c r="I25" s="26" t="s">
        <v>146</v>
      </c>
      <c r="J25" s="26" t="s">
        <v>147</v>
      </c>
      <c r="K25" s="19" t="s">
        <v>153</v>
      </c>
    </row>
    <row r="26" spans="1:11">
      <c r="A26" s="26">
        <v>88</v>
      </c>
      <c r="B26" s="4" t="s">
        <v>89</v>
      </c>
      <c r="C26" s="27">
        <v>20</v>
      </c>
      <c r="D26" s="24">
        <v>180</v>
      </c>
      <c r="E26" s="24">
        <v>60</v>
      </c>
      <c r="F26" s="24">
        <v>240</v>
      </c>
      <c r="G26" s="26" t="s">
        <v>48</v>
      </c>
      <c r="H26" s="26"/>
      <c r="I26" s="26" t="s">
        <v>150</v>
      </c>
      <c r="J26" s="26" t="s">
        <v>151</v>
      </c>
      <c r="K26" s="19" t="s">
        <v>153</v>
      </c>
    </row>
    <row r="27" spans="1:11">
      <c r="A27" s="26">
        <v>28</v>
      </c>
      <c r="B27" s="25" t="s">
        <v>110</v>
      </c>
      <c r="C27" s="23">
        <v>34</v>
      </c>
      <c r="D27" s="30">
        <v>324</v>
      </c>
      <c r="E27" s="30">
        <v>102</v>
      </c>
      <c r="F27" s="30">
        <v>426</v>
      </c>
      <c r="G27" s="26" t="s">
        <v>45</v>
      </c>
      <c r="H27" s="26"/>
      <c r="I27" s="26" t="s">
        <v>148</v>
      </c>
      <c r="J27" s="26" t="s">
        <v>149</v>
      </c>
      <c r="K27" s="2" t="s">
        <v>161</v>
      </c>
    </row>
  </sheetData>
  <mergeCells count="2">
    <mergeCell ref="I3:I4"/>
    <mergeCell ref="J3:J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补助方案</vt:lpstr>
      <vt:lpstr>明细</vt:lpstr>
      <vt:lpstr>Sheet1</vt:lpstr>
      <vt:lpstr>补助方案!Print_Titles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2020-11-03T07:52:54Z</dcterms:modified>
</cp:coreProperties>
</file>